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2"/>
  </bookViews>
  <sheets>
    <sheet name="BG" sheetId="1" r:id="rId1"/>
    <sheet name="BS" sheetId="2" r:id="rId2"/>
    <sheet name="CO" sheetId="3" r:id="rId3"/>
    <sheet name="CR" sheetId="4" r:id="rId4"/>
    <sheet name="LC" sheetId="5" r:id="rId5"/>
    <sheet name="LO" sheetId="6" r:id="rId6"/>
    <sheet name="MI" sheetId="7" r:id="rId7"/>
    <sheet name="MN" sheetId="8" r:id="rId8"/>
    <sheet name="MZ" sheetId="9" r:id="rId9"/>
    <sheet name="PV" sheetId="10" r:id="rId10"/>
    <sheet name="SO" sheetId="11" r:id="rId11"/>
    <sheet name="VA" sheetId="12" r:id="rId12"/>
    <sheet name="% SESSIONI" sheetId="13" r:id="rId13"/>
    <sheet name="TOTALE USR" sheetId="14" r:id="rId14"/>
  </sheets>
  <definedNames>
    <definedName name="_xlnm.Print_Area" localSheetId="12">'% SESSIONI'!$A$1:$I$16</definedName>
    <definedName name="_xlnm.Print_Area" localSheetId="0">'BG'!$A$1:$V$17</definedName>
    <definedName name="_xlnm.Print_Area" localSheetId="1">'BS'!$A$1:$V$17</definedName>
    <definedName name="_xlnm.Print_Area" localSheetId="2">'CO'!$A$1:$V$17</definedName>
    <definedName name="_xlnm.Print_Area" localSheetId="3">'CR'!$A$1:$V$17</definedName>
    <definedName name="_xlnm.Print_Area" localSheetId="4">'LC'!$A$1:$V$17</definedName>
    <definedName name="_xlnm.Print_Area" localSheetId="5">'LO'!$A$1:$V$17</definedName>
    <definedName name="_xlnm.Print_Area" localSheetId="6">'MI'!$A$1:$V$17</definedName>
    <definedName name="_xlnm.Print_Area" localSheetId="7">'MN'!$A$1:$V$17</definedName>
    <definedName name="_xlnm.Print_Area" localSheetId="8">'MZ'!$A$1:$V$17</definedName>
    <definedName name="_xlnm.Print_Area" localSheetId="9">'PV'!$A$1:$V$17</definedName>
    <definedName name="_xlnm.Print_Area" localSheetId="10">'SO'!$A$1:$V$17</definedName>
    <definedName name="_xlnm.Print_Area" localSheetId="13">'TOTALE USR'!$A$1:$V$17</definedName>
    <definedName name="_xlnm.Print_Area" localSheetId="11">'VA'!$A$1:$V$17</definedName>
  </definedNames>
  <calcPr fullCalcOnLoad="1"/>
</workbook>
</file>

<file path=xl/comments1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10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11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12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13.xml><?xml version="1.0" encoding="utf-8"?>
<comments xmlns="http://schemas.openxmlformats.org/spreadsheetml/2006/main">
  <authors>
    <author>M.I.U.R.</author>
  </authors>
  <commentList>
    <comment ref="C3" authorId="0">
      <text>
        <r>
          <rPr>
            <b/>
            <sz val="8"/>
            <rFont val="Tahoma"/>
            <family val="0"/>
          </rPr>
          <t>PATRIZIA CAPOFERRI:LE LE % SONO CALCOLATE SUL TOTALE REGIONE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0"/>
          </rPr>
          <t xml:space="preserve">PATRIZIA CAPOFERRI:LE LE % SONO CALCOLATE SUL TOTALE REGIONE
</t>
        </r>
      </text>
    </comment>
    <comment ref="G3" authorId="0">
      <text>
        <r>
          <rPr>
            <sz val="8"/>
            <rFont val="Tahoma"/>
            <family val="0"/>
          </rPr>
          <t xml:space="preserve">PATRIZIA CAPOFERRI:LE LE % SONO CALCOLATE SUL TOTALE REGIONE
</t>
        </r>
      </text>
    </comment>
    <comment ref="I3" authorId="0">
      <text>
        <r>
          <rPr>
            <sz val="8"/>
            <rFont val="Tahoma"/>
            <family val="0"/>
          </rPr>
          <t xml:space="preserve">PATRIZIA CAPOFERRI:LE LE % SONO CALCOLATE SUL TOTALE REGIONE
</t>
        </r>
      </text>
    </comment>
  </commentList>
</comments>
</file>

<file path=xl/comments14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2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3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4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5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6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7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8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comments9.xml><?xml version="1.0" encoding="utf-8"?>
<comments xmlns="http://schemas.openxmlformats.org/spreadsheetml/2006/main">
  <authors>
    <author>M.I.U.R.</author>
  </authors>
  <commentList>
    <comment ref="D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INSERIRE N. TOTALE SESSIONI ESAME EFFETTUATE IN TUTTI I CTP</t>
        </r>
      </text>
    </comment>
    <comment ref="I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LA PERCENTUALE VA CALCOLATA SUL TOTALE DEGLI ISCRITTI</t>
        </r>
      </text>
    </comment>
    <comment ref="M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totale iscritti</t>
        </r>
      </text>
    </comment>
    <comment ref="Q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  <comment ref="U5" authorId="0">
      <text>
        <r>
          <rPr>
            <b/>
            <sz val="8"/>
            <rFont val="Tahoma"/>
            <family val="2"/>
          </rPr>
          <t>M.I.U.R.:</t>
        </r>
        <r>
          <rPr>
            <sz val="8"/>
            <rFont val="Tahoma"/>
            <family val="2"/>
          </rPr>
          <t xml:space="preserve">
calcolare % sul tot. esaminati</t>
        </r>
      </text>
    </comment>
  </commentList>
</comments>
</file>

<file path=xl/sharedStrings.xml><?xml version="1.0" encoding="utf-8"?>
<sst xmlns="http://schemas.openxmlformats.org/spreadsheetml/2006/main" count="349" uniqueCount="69">
  <si>
    <t>MESE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</si>
  <si>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</si>
  <si>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</si>
  <si>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</si>
  <si>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</si>
  <si>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</si>
  <si>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</si>
  <si>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</si>
  <si>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</si>
  <si>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</si>
  <si>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</si>
  <si>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</si>
  <si>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 SESSIONI ESAME</t>
  </si>
  <si>
    <t>ASSENTI</t>
  </si>
  <si>
    <t>% ASSENTI</t>
  </si>
  <si>
    <t>TOTALE</t>
  </si>
  <si>
    <t>REPORT SESSIONI ESAME EFFETTUATE DA FEBBRAIO A DICEMBRE 2011 PRESSO I CTP DI BERGAMO</t>
  </si>
  <si>
    <t>REPORT SESSIONI ESAME EFFETTUATE DA FEBBRAIO A DICEMBRE 2011 PRESSO I CTP DI BRESCIA</t>
  </si>
  <si>
    <t>REPORT SESSIONI ESAME EFFETTUATE DA FEBBRAIO A DICEMBRE 2011 PRESSO I CTP DI COMO</t>
  </si>
  <si>
    <t xml:space="preserve">REPORT SESSIONI ESAME EFFETTUATE DA FEBBRAIO A DICEMBRE 2011 PRESSO I CTP DI CREMONA </t>
  </si>
  <si>
    <t>REPORT SESSIONI ESAME EFFETTUATE DA FEBBRAIO A DICEMBRE 2011 PRESSO I CTP DI LECCO</t>
  </si>
  <si>
    <t>REPORT SESSIONI ESAME EFFETTUATE DA FEBBRAIO A DICEMBRE 2011 PRESSO I CTP DI LODI</t>
  </si>
  <si>
    <t>REPORT SESSIONI ESAME EFFETTUATE DA FEBBRAIO A DICEMBRE 2011 PRESSO I CTP DI MILANO</t>
  </si>
  <si>
    <t>REPORT SESSIONI ESAME EFFETTUATE DA FEBBRAIO A DICEMBRE 2011 PRESSO I CTP DI MANTOVA</t>
  </si>
  <si>
    <t>REPORT SESSIONI ESAME EFFETTUATE DA FEBBRAIO A DICEMBRE 2011 PRESSO I CTP DI PAVIA</t>
  </si>
  <si>
    <t>REPORT SESSIONI ESAME EFFETTUATE DA FEBBRAIO A DICEMBRE 2011 PRESSO I CTP DI SONDRIO</t>
  </si>
  <si>
    <t>REPORT SESSIONI ESAME EFFETTUATE DA FEBBRAIO A DICEMBRE 2011 PRESSO I CTP DI VARESE</t>
  </si>
  <si>
    <t>febbraio, 23</t>
  </si>
  <si>
    <t>marzo, 23</t>
  </si>
  <si>
    <t>aprile, 27</t>
  </si>
  <si>
    <t>maggio, 25</t>
  </si>
  <si>
    <t>giugno, 30</t>
  </si>
  <si>
    <t>ottobre, 26</t>
  </si>
  <si>
    <t>novembre, 30</t>
  </si>
  <si>
    <t>REPORT SESSIONI ESAME EFFETTUATE DA FEBBRAIO A DICEMBRE 2011 PRESSO I CTP DELLA LOMBARDIA</t>
  </si>
  <si>
    <t>settembre, 14 e 28</t>
  </si>
  <si>
    <t>PROVINCIA</t>
  </si>
  <si>
    <t>% SESSIONI EFFETTUATE</t>
  </si>
  <si>
    <t>ESAMINATI</t>
  </si>
  <si>
    <t>% ESAMINATI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</si>
  <si>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</si>
  <si>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</si>
  <si>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</si>
  <si>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</si>
  <si>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</si>
  <si>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</si>
  <si>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</si>
  <si>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</si>
  <si>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</si>
  <si>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</si>
  <si>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</si>
  <si>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</si>
  <si>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 xml:space="preserve">TOTALE </t>
  </si>
  <si>
    <t>TEST +</t>
  </si>
  <si>
    <t>TEST -</t>
  </si>
  <si>
    <t>% TEST +</t>
  </si>
  <si>
    <t>% TEST -</t>
  </si>
  <si>
    <t>REPORT SESSIONI ESAME EFFETTUATE DA FEBBRAIO A DICEMBRE 2011 PRESSO I CTP DI MONZA/BRIANZA</t>
  </si>
  <si>
    <t>Ufficio scolastico regionale per la Lombardia Test linguistico DM 4 giugno 2010</t>
  </si>
  <si>
    <t>TOTALI E PERCENTUALI  UST SUL TOTALE REGIONE da febbraio a dicembre 2011</t>
  </si>
  <si>
    <t>N. SESSIONI</t>
  </si>
  <si>
    <t>TOT. ISCRITTI</t>
  </si>
  <si>
    <t>% ESAMIN.</t>
  </si>
  <si>
    <t>TEST POSIT.</t>
  </si>
  <si>
    <t>TEST NEG.</t>
  </si>
  <si>
    <t>TOT.ESAM.</t>
  </si>
  <si>
    <t xml:space="preserve">% ESAMIN. </t>
  </si>
  <si>
    <t xml:space="preserve">USRLombardia - TEST DM 4 GIUGNO 2010 </t>
  </si>
  <si>
    <t xml:space="preserve">N. SESS.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</si>
</sst>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"/>
    <numFmt numFmtId="168" formatCode="[$-410]dddd\ d\ mmmm\ yyyy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"/>
    <numFmt numFmtId="174" formatCode="0.000000"/>
    <numFmt numFmtId="175" formatCode="#,##0.00_ ;[Red]\-#,##0.0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17" fontId="0" fillId="0" borderId="0" xfId="0" applyNumberFormat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65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44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18" xfId="0" applyNumberFormat="1" applyFont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5" xfId="0" applyNumberFormat="1" applyFont="1" applyBorder="1" applyAlignment="1">
      <alignment/>
    </xf>
    <xf numFmtId="165" fontId="11" fillId="0" borderId="18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165" fontId="9" fillId="0" borderId="18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1" fontId="9" fillId="0" borderId="18" xfId="0" applyNumberFormat="1" applyFont="1" applyBorder="1" applyAlignment="1">
      <alignment/>
    </xf>
    <xf numFmtId="0" fontId="7" fillId="0" borderId="24" xfId="0" applyFont="1" applyBorder="1" applyAlignment="1">
      <alignment horizontal="center" vertical="top" wrapText="1"/>
    </xf>
    <xf numFmtId="0" fontId="0" fillId="0" borderId="28" xfId="0" applyFont="1" applyFill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2" fontId="29" fillId="0" borderId="24" xfId="0" applyNumberFormat="1" applyFont="1" applyBorder="1" applyAlignment="1">
      <alignment horizontal="center" vertical="top" wrapText="1"/>
    </xf>
    <xf numFmtId="2" fontId="30" fillId="0" borderId="24" xfId="0" applyNumberFormat="1" applyFont="1" applyBorder="1" applyAlignment="1">
      <alignment horizontal="center" vertical="top" wrapText="1"/>
    </xf>
    <xf numFmtId="2" fontId="29" fillId="0" borderId="30" xfId="0" applyNumberFormat="1" applyFont="1" applyBorder="1" applyAlignment="1">
      <alignment horizontal="center" vertical="top" wrapText="1"/>
    </xf>
    <xf numFmtId="2" fontId="31" fillId="0" borderId="18" xfId="0" applyNumberFormat="1" applyFont="1" applyBorder="1" applyAlignment="1">
      <alignment/>
    </xf>
    <xf numFmtId="2" fontId="30" fillId="0" borderId="18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G23" sqref="G23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9" max="9" width="10.8515625" style="0" bestFit="1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1">
        <v>14</v>
      </c>
      <c r="D6" s="2"/>
      <c r="E6" s="1">
        <v>303</v>
      </c>
      <c r="F6" s="2"/>
      <c r="G6" s="1">
        <v>231</v>
      </c>
      <c r="H6" s="2"/>
      <c r="I6" s="26">
        <f>G6*100/E6</f>
        <v>76.23762376237623</v>
      </c>
      <c r="J6" s="5"/>
      <c r="K6" s="1">
        <f>E6-G6</f>
        <v>72</v>
      </c>
      <c r="L6" s="2"/>
      <c r="M6" s="11">
        <f>K6*100/E6</f>
        <v>23.762376237623762</v>
      </c>
      <c r="N6" s="2"/>
      <c r="O6" s="1">
        <v>209</v>
      </c>
      <c r="P6" s="2"/>
      <c r="Q6" s="11">
        <f>O6*100/G6</f>
        <v>90.47619047619048</v>
      </c>
      <c r="R6" s="2"/>
      <c r="S6" s="6">
        <f>G6-O6</f>
        <v>22</v>
      </c>
      <c r="T6" s="7"/>
      <c r="U6" s="12">
        <f>S6*100/G6</f>
        <v>9.523809523809524</v>
      </c>
      <c r="V6" s="7"/>
    </row>
    <row r="7" spans="1:22" ht="12.75">
      <c r="A7" s="1" t="s">
        <v>2</v>
      </c>
      <c r="B7" s="2"/>
      <c r="C7" s="1">
        <v>7</v>
      </c>
      <c r="D7" s="2"/>
      <c r="E7" s="1">
        <v>175</v>
      </c>
      <c r="F7" s="2"/>
      <c r="G7" s="1">
        <v>138</v>
      </c>
      <c r="H7" s="2"/>
      <c r="I7" s="26">
        <f aca="true" t="shared" si="0" ref="I7:I17">G7*100/E7</f>
        <v>78.85714285714286</v>
      </c>
      <c r="J7" s="2"/>
      <c r="K7" s="1">
        <f aca="true" t="shared" si="1" ref="K7:K16">E7-G7</f>
        <v>37</v>
      </c>
      <c r="M7" s="11">
        <f aca="true" t="shared" si="2" ref="M7:M17">K7*100/E7</f>
        <v>21.142857142857142</v>
      </c>
      <c r="N7" s="2"/>
      <c r="O7" s="1">
        <v>129</v>
      </c>
      <c r="P7" s="2"/>
      <c r="Q7" s="11">
        <f aca="true" t="shared" si="3" ref="Q7:Q17">O7*100/G7</f>
        <v>93.47826086956522</v>
      </c>
      <c r="R7" s="2"/>
      <c r="S7" s="6">
        <f aca="true" t="shared" si="4" ref="S7:S16">G7-O7</f>
        <v>9</v>
      </c>
      <c r="T7" s="7"/>
      <c r="U7" s="12">
        <f aca="true" t="shared" si="5" ref="U7:U17">S7*100/G7</f>
        <v>6.521739130434782</v>
      </c>
      <c r="V7" s="7"/>
    </row>
    <row r="8" spans="1:22" ht="12.75">
      <c r="A8" s="1" t="s">
        <v>3</v>
      </c>
      <c r="B8" s="2"/>
      <c r="C8" s="1">
        <v>6</v>
      </c>
      <c r="D8" s="2"/>
      <c r="E8" s="1">
        <v>254</v>
      </c>
      <c r="F8" s="2"/>
      <c r="G8" s="1">
        <v>194</v>
      </c>
      <c r="H8" s="2"/>
      <c r="I8" s="26">
        <f t="shared" si="0"/>
        <v>76.37795275590551</v>
      </c>
      <c r="J8" s="5"/>
      <c r="K8" s="1">
        <f t="shared" si="1"/>
        <v>60</v>
      </c>
      <c r="L8" s="2"/>
      <c r="M8" s="11">
        <f t="shared" si="2"/>
        <v>23.62204724409449</v>
      </c>
      <c r="N8" s="2"/>
      <c r="O8" s="1">
        <v>179</v>
      </c>
      <c r="P8" s="2"/>
      <c r="Q8" s="11">
        <f t="shared" si="3"/>
        <v>92.26804123711341</v>
      </c>
      <c r="R8" s="2"/>
      <c r="S8" s="6">
        <f t="shared" si="4"/>
        <v>15</v>
      </c>
      <c r="T8" s="7"/>
      <c r="U8" s="12">
        <f t="shared" si="5"/>
        <v>7.731958762886598</v>
      </c>
      <c r="V8" s="7"/>
    </row>
    <row r="9" spans="1:22" ht="12.75">
      <c r="A9" s="1" t="s">
        <v>4</v>
      </c>
      <c r="B9" s="2"/>
      <c r="C9" s="1">
        <v>8</v>
      </c>
      <c r="D9" s="2"/>
      <c r="E9" s="1">
        <v>348</v>
      </c>
      <c r="F9" s="2"/>
      <c r="G9" s="1">
        <v>269</v>
      </c>
      <c r="H9" s="2"/>
      <c r="I9" s="26">
        <f t="shared" si="0"/>
        <v>77.29885057471265</v>
      </c>
      <c r="J9" s="2"/>
      <c r="K9" s="1">
        <f t="shared" si="1"/>
        <v>79</v>
      </c>
      <c r="M9" s="11">
        <f t="shared" si="2"/>
        <v>22.701149425287355</v>
      </c>
      <c r="N9" s="2"/>
      <c r="O9" s="1">
        <v>235</v>
      </c>
      <c r="P9" s="2"/>
      <c r="Q9" s="11">
        <f t="shared" si="3"/>
        <v>87.36059479553903</v>
      </c>
      <c r="R9" s="2"/>
      <c r="S9" s="6">
        <f t="shared" si="4"/>
        <v>34</v>
      </c>
      <c r="T9" s="7"/>
      <c r="U9" s="12">
        <f t="shared" si="5"/>
        <v>12.639405204460967</v>
      </c>
      <c r="V9" s="7"/>
    </row>
    <row r="10" spans="1:22" ht="12.75">
      <c r="A10" s="1" t="s">
        <v>5</v>
      </c>
      <c r="B10" s="2"/>
      <c r="C10" s="1">
        <v>7</v>
      </c>
      <c r="D10" s="2"/>
      <c r="E10" s="1">
        <v>268</v>
      </c>
      <c r="F10" s="2"/>
      <c r="G10" s="1">
        <v>216</v>
      </c>
      <c r="H10" s="2"/>
      <c r="I10" s="26">
        <f t="shared" si="0"/>
        <v>80.59701492537313</v>
      </c>
      <c r="J10" s="5"/>
      <c r="K10" s="1">
        <f t="shared" si="1"/>
        <v>52</v>
      </c>
      <c r="L10" s="2"/>
      <c r="M10" s="11">
        <f t="shared" si="2"/>
        <v>19.402985074626866</v>
      </c>
      <c r="N10" s="2"/>
      <c r="O10" s="1">
        <v>188</v>
      </c>
      <c r="P10" s="2"/>
      <c r="Q10" s="11">
        <f t="shared" si="3"/>
        <v>87.03703703703704</v>
      </c>
      <c r="R10" s="2"/>
      <c r="S10" s="6">
        <f t="shared" si="4"/>
        <v>28</v>
      </c>
      <c r="T10" s="7"/>
      <c r="U10" s="12">
        <f t="shared" si="5"/>
        <v>12.962962962962964</v>
      </c>
      <c r="V10" s="7"/>
    </row>
    <row r="11" spans="1:22" ht="12.75">
      <c r="A11" s="1" t="s">
        <v>6</v>
      </c>
      <c r="B11" s="2"/>
      <c r="C11" s="1">
        <v>4</v>
      </c>
      <c r="D11" s="2"/>
      <c r="E11" s="1">
        <v>160</v>
      </c>
      <c r="F11" s="2"/>
      <c r="G11" s="1">
        <v>127</v>
      </c>
      <c r="H11" s="2"/>
      <c r="I11" s="26">
        <f t="shared" si="0"/>
        <v>79.375</v>
      </c>
      <c r="J11" s="2"/>
      <c r="K11" s="1">
        <f t="shared" si="1"/>
        <v>33</v>
      </c>
      <c r="M11" s="11">
        <f t="shared" si="2"/>
        <v>20.625</v>
      </c>
      <c r="N11" s="2"/>
      <c r="O11" s="1">
        <v>111</v>
      </c>
      <c r="P11" s="2"/>
      <c r="Q11" s="11">
        <f t="shared" si="3"/>
        <v>87.4015748031496</v>
      </c>
      <c r="R11" s="2"/>
      <c r="S11" s="6">
        <f t="shared" si="4"/>
        <v>16</v>
      </c>
      <c r="T11" s="7"/>
      <c r="U11" s="12">
        <f t="shared" si="5"/>
        <v>12.598425196850394</v>
      </c>
      <c r="V11" s="7"/>
    </row>
    <row r="12" spans="1:22" ht="12.75">
      <c r="A12" s="1" t="s">
        <v>7</v>
      </c>
      <c r="B12" s="2"/>
      <c r="C12" s="1">
        <v>2</v>
      </c>
      <c r="D12" s="2"/>
      <c r="E12" s="1">
        <v>81</v>
      </c>
      <c r="F12" s="2"/>
      <c r="G12" s="1">
        <v>62</v>
      </c>
      <c r="H12" s="2"/>
      <c r="I12" s="26">
        <f t="shared" si="0"/>
        <v>76.54320987654322</v>
      </c>
      <c r="J12" s="5"/>
      <c r="K12" s="1">
        <f t="shared" si="1"/>
        <v>19</v>
      </c>
      <c r="L12" s="2"/>
      <c r="M12" s="11">
        <f t="shared" si="2"/>
        <v>23.45679012345679</v>
      </c>
      <c r="N12" s="2"/>
      <c r="O12" s="1">
        <v>57</v>
      </c>
      <c r="P12" s="2"/>
      <c r="Q12" s="11">
        <f t="shared" si="3"/>
        <v>91.93548387096774</v>
      </c>
      <c r="R12" s="2"/>
      <c r="S12" s="6">
        <f t="shared" si="4"/>
        <v>5</v>
      </c>
      <c r="T12" s="7"/>
      <c r="U12" s="12">
        <f t="shared" si="5"/>
        <v>8.064516129032258</v>
      </c>
      <c r="V12" s="7"/>
    </row>
    <row r="13" spans="1:22" ht="12.75">
      <c r="A13" s="1" t="s">
        <v>8</v>
      </c>
      <c r="B13" s="2"/>
      <c r="C13" s="1">
        <v>10</v>
      </c>
      <c r="D13" s="2"/>
      <c r="E13" s="1">
        <v>400</v>
      </c>
      <c r="F13" s="2"/>
      <c r="G13" s="1">
        <v>304</v>
      </c>
      <c r="H13" s="2"/>
      <c r="I13" s="26">
        <f t="shared" si="0"/>
        <v>76</v>
      </c>
      <c r="J13" s="2"/>
      <c r="K13" s="1">
        <f t="shared" si="1"/>
        <v>96</v>
      </c>
      <c r="M13" s="11">
        <f t="shared" si="2"/>
        <v>24</v>
      </c>
      <c r="N13" s="2"/>
      <c r="O13" s="1">
        <v>248</v>
      </c>
      <c r="P13" s="2"/>
      <c r="Q13" s="11">
        <f t="shared" si="3"/>
        <v>81.57894736842105</v>
      </c>
      <c r="R13" s="2"/>
      <c r="S13" s="6">
        <f t="shared" si="4"/>
        <v>56</v>
      </c>
      <c r="T13" s="7"/>
      <c r="U13" s="12">
        <f t="shared" si="5"/>
        <v>18.42105263157895</v>
      </c>
      <c r="V13" s="7"/>
    </row>
    <row r="14" spans="1:22" ht="12.75">
      <c r="A14" s="1" t="s">
        <v>9</v>
      </c>
      <c r="B14" s="2"/>
      <c r="C14" s="1">
        <v>8</v>
      </c>
      <c r="D14" s="2"/>
      <c r="E14" s="1">
        <v>319</v>
      </c>
      <c r="F14" s="2"/>
      <c r="G14" s="1">
        <v>261</v>
      </c>
      <c r="H14" s="2"/>
      <c r="I14" s="26">
        <f t="shared" si="0"/>
        <v>81.81818181818181</v>
      </c>
      <c r="J14" s="5"/>
      <c r="K14" s="1">
        <f t="shared" si="1"/>
        <v>58</v>
      </c>
      <c r="L14" s="2"/>
      <c r="M14" s="11">
        <f t="shared" si="2"/>
        <v>18.181818181818183</v>
      </c>
      <c r="N14" s="2"/>
      <c r="O14" s="1">
        <v>193</v>
      </c>
      <c r="P14" s="2"/>
      <c r="Q14" s="11">
        <f t="shared" si="3"/>
        <v>73.9463601532567</v>
      </c>
      <c r="R14" s="2"/>
      <c r="S14" s="6">
        <f t="shared" si="4"/>
        <v>68</v>
      </c>
      <c r="T14" s="7"/>
      <c r="U14" s="12">
        <f t="shared" si="5"/>
        <v>26.053639846743295</v>
      </c>
      <c r="V14" s="7"/>
    </row>
    <row r="15" spans="1:22" ht="12.75">
      <c r="A15" s="1" t="s">
        <v>10</v>
      </c>
      <c r="B15" s="2"/>
      <c r="C15" s="1">
        <v>8</v>
      </c>
      <c r="D15" s="2"/>
      <c r="E15" s="1">
        <v>320</v>
      </c>
      <c r="F15" s="2"/>
      <c r="G15" s="1">
        <v>269</v>
      </c>
      <c r="H15" s="2"/>
      <c r="I15" s="26">
        <f t="shared" si="0"/>
        <v>84.0625</v>
      </c>
      <c r="J15" s="2"/>
      <c r="K15" s="1">
        <f t="shared" si="1"/>
        <v>51</v>
      </c>
      <c r="M15" s="11">
        <f t="shared" si="2"/>
        <v>15.9375</v>
      </c>
      <c r="N15" s="2"/>
      <c r="O15" s="1">
        <v>223</v>
      </c>
      <c r="P15" s="2"/>
      <c r="Q15" s="11">
        <f t="shared" si="3"/>
        <v>82.8996282527881</v>
      </c>
      <c r="R15" s="2"/>
      <c r="S15" s="6">
        <f t="shared" si="4"/>
        <v>46</v>
      </c>
      <c r="T15" s="7"/>
      <c r="U15" s="12">
        <f t="shared" si="5"/>
        <v>17.100371747211895</v>
      </c>
      <c r="V15" s="7"/>
    </row>
    <row r="16" spans="1:22" ht="12.75">
      <c r="A16" s="1" t="s">
        <v>11</v>
      </c>
      <c r="B16" s="2"/>
      <c r="C16" s="1">
        <v>5</v>
      </c>
      <c r="D16" s="2"/>
      <c r="E16" s="1">
        <v>200</v>
      </c>
      <c r="F16" s="2"/>
      <c r="G16" s="1">
        <v>155</v>
      </c>
      <c r="H16" s="2"/>
      <c r="I16" s="26">
        <f t="shared" si="0"/>
        <v>77.5</v>
      </c>
      <c r="J16" s="5"/>
      <c r="K16" s="1">
        <f t="shared" si="1"/>
        <v>45</v>
      </c>
      <c r="L16" s="2"/>
      <c r="M16" s="11">
        <f t="shared" si="2"/>
        <v>22.5</v>
      </c>
      <c r="N16" s="2"/>
      <c r="O16" s="1">
        <v>110</v>
      </c>
      <c r="P16" s="2"/>
      <c r="Q16" s="11">
        <f t="shared" si="3"/>
        <v>70.96774193548387</v>
      </c>
      <c r="R16" s="2"/>
      <c r="S16" s="6">
        <f t="shared" si="4"/>
        <v>45</v>
      </c>
      <c r="T16" s="7"/>
      <c r="U16" s="12">
        <f t="shared" si="5"/>
        <v>29.032258064516128</v>
      </c>
      <c r="V16" s="7"/>
    </row>
    <row r="17" spans="1:22" s="67" customFormat="1" ht="15.75">
      <c r="A17" s="81" t="s">
        <v>15</v>
      </c>
      <c r="B17" s="82"/>
      <c r="C17" s="69">
        <f>SUM(C6:C16)</f>
        <v>79</v>
      </c>
      <c r="D17" s="70"/>
      <c r="E17" s="69">
        <f>SUM(E6:E16)</f>
        <v>2828</v>
      </c>
      <c r="F17" s="70"/>
      <c r="G17" s="69">
        <f>SUM(G6:G16)</f>
        <v>2226</v>
      </c>
      <c r="H17" s="70"/>
      <c r="I17" s="71">
        <f t="shared" si="0"/>
        <v>78.7128712871287</v>
      </c>
      <c r="J17" s="72"/>
      <c r="K17" s="69">
        <f>SUM(K6:K16)</f>
        <v>602</v>
      </c>
      <c r="L17" s="70"/>
      <c r="M17" s="73">
        <f t="shared" si="2"/>
        <v>21.287128712871286</v>
      </c>
      <c r="N17" s="70"/>
      <c r="O17" s="69">
        <f>SUM(O6:O16)</f>
        <v>1882</v>
      </c>
      <c r="P17" s="70"/>
      <c r="Q17" s="73">
        <f t="shared" si="3"/>
        <v>84.54627133872417</v>
      </c>
      <c r="R17" s="70"/>
      <c r="S17" s="74">
        <f>SUM(S6:S16)</f>
        <v>344</v>
      </c>
      <c r="T17" s="75"/>
      <c r="U17" s="76">
        <f t="shared" si="5"/>
        <v>15.45372866127583</v>
      </c>
      <c r="V17" s="75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zoomScale="90" zoomScaleNormal="90" zoomScalePageLayoutView="0" workbookViewId="0" topLeftCell="A1">
      <selection activeCell="U17" sqref="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14">
        <v>1</v>
      </c>
      <c r="D6" s="15"/>
      <c r="E6" s="14">
        <v>40</v>
      </c>
      <c r="F6" s="16"/>
      <c r="G6" s="14">
        <v>35</v>
      </c>
      <c r="H6" s="16"/>
      <c r="I6" s="47">
        <f>G6*100/E6</f>
        <v>87.5</v>
      </c>
      <c r="J6" s="17"/>
      <c r="K6" s="14">
        <f>E6-G6</f>
        <v>5</v>
      </c>
      <c r="L6" s="16"/>
      <c r="M6" s="46">
        <f>K6*100/E6</f>
        <v>12.5</v>
      </c>
      <c r="N6" s="16"/>
      <c r="O6" s="14">
        <v>28</v>
      </c>
      <c r="P6" s="16"/>
      <c r="Q6" s="46">
        <f>O6*100/G6</f>
        <v>80</v>
      </c>
      <c r="R6" s="16"/>
      <c r="S6" s="18">
        <f>G6-O6</f>
        <v>7</v>
      </c>
      <c r="T6" s="19"/>
      <c r="U6" s="48">
        <f>S6*100/G6</f>
        <v>20</v>
      </c>
      <c r="V6" s="19"/>
    </row>
    <row r="7" spans="1:22" ht="12.75">
      <c r="A7" s="1" t="s">
        <v>2</v>
      </c>
      <c r="B7" s="2"/>
      <c r="C7" s="14">
        <v>3</v>
      </c>
      <c r="D7" s="15"/>
      <c r="E7" s="14">
        <v>142</v>
      </c>
      <c r="F7" s="16"/>
      <c r="G7" s="14">
        <v>125</v>
      </c>
      <c r="H7" s="16"/>
      <c r="I7" s="47">
        <f aca="true" t="shared" si="0" ref="I7:I17">G7*100/E7</f>
        <v>88.02816901408451</v>
      </c>
      <c r="J7" s="16"/>
      <c r="K7" s="14">
        <f aca="true" t="shared" si="1" ref="K7:K16">E7-G7</f>
        <v>17</v>
      </c>
      <c r="L7" s="20"/>
      <c r="M7" s="46">
        <f aca="true" t="shared" si="2" ref="M7:M17">K7*100/E7</f>
        <v>11.971830985915492</v>
      </c>
      <c r="N7" s="16"/>
      <c r="O7" s="14">
        <v>115</v>
      </c>
      <c r="P7" s="16"/>
      <c r="Q7" s="46">
        <f aca="true" t="shared" si="3" ref="Q7:Q17">O7*100/G7</f>
        <v>92</v>
      </c>
      <c r="R7" s="16"/>
      <c r="S7" s="18">
        <f aca="true" t="shared" si="4" ref="S7:S16">G7-O7</f>
        <v>10</v>
      </c>
      <c r="T7" s="19"/>
      <c r="U7" s="48">
        <f aca="true" t="shared" si="5" ref="U7:U17">S7*100/G7</f>
        <v>8</v>
      </c>
      <c r="V7" s="19"/>
    </row>
    <row r="8" spans="1:22" ht="12.75">
      <c r="A8" s="1" t="s">
        <v>3</v>
      </c>
      <c r="B8" s="2"/>
      <c r="C8" s="14">
        <v>2</v>
      </c>
      <c r="D8" s="15"/>
      <c r="E8" s="14">
        <v>109</v>
      </c>
      <c r="F8" s="16"/>
      <c r="G8" s="14">
        <v>97</v>
      </c>
      <c r="H8" s="16"/>
      <c r="I8" s="47">
        <f t="shared" si="0"/>
        <v>88.9908256880734</v>
      </c>
      <c r="J8" s="17"/>
      <c r="K8" s="14">
        <f t="shared" si="1"/>
        <v>12</v>
      </c>
      <c r="L8" s="16"/>
      <c r="M8" s="46">
        <f t="shared" si="2"/>
        <v>11.009174311926605</v>
      </c>
      <c r="N8" s="16"/>
      <c r="O8" s="14">
        <v>93</v>
      </c>
      <c r="P8" s="16"/>
      <c r="Q8" s="46">
        <f t="shared" si="3"/>
        <v>95.87628865979381</v>
      </c>
      <c r="R8" s="16"/>
      <c r="S8" s="18">
        <f t="shared" si="4"/>
        <v>4</v>
      </c>
      <c r="T8" s="19"/>
      <c r="U8" s="48">
        <f t="shared" si="5"/>
        <v>4.123711340206185</v>
      </c>
      <c r="V8" s="19"/>
    </row>
    <row r="9" spans="1:22" ht="12.75">
      <c r="A9" s="1" t="s">
        <v>4</v>
      </c>
      <c r="B9" s="2"/>
      <c r="C9" s="14">
        <v>3</v>
      </c>
      <c r="D9" s="15"/>
      <c r="E9" s="14">
        <v>151</v>
      </c>
      <c r="F9" s="16"/>
      <c r="G9" s="14">
        <v>132</v>
      </c>
      <c r="H9" s="16"/>
      <c r="I9" s="47">
        <f t="shared" si="0"/>
        <v>87.41721854304636</v>
      </c>
      <c r="J9" s="16"/>
      <c r="K9" s="14">
        <f t="shared" si="1"/>
        <v>19</v>
      </c>
      <c r="L9" s="20"/>
      <c r="M9" s="46">
        <f t="shared" si="2"/>
        <v>12.582781456953642</v>
      </c>
      <c r="N9" s="16"/>
      <c r="O9" s="14">
        <v>109</v>
      </c>
      <c r="P9" s="16"/>
      <c r="Q9" s="46">
        <f t="shared" si="3"/>
        <v>82.57575757575758</v>
      </c>
      <c r="R9" s="16"/>
      <c r="S9" s="18">
        <f t="shared" si="4"/>
        <v>23</v>
      </c>
      <c r="T9" s="19"/>
      <c r="U9" s="48">
        <f t="shared" si="5"/>
        <v>17.424242424242426</v>
      </c>
      <c r="V9" s="19"/>
    </row>
    <row r="10" spans="1:22" ht="12.75">
      <c r="A10" s="1" t="s">
        <v>5</v>
      </c>
      <c r="B10" s="2"/>
      <c r="C10" s="14">
        <v>1</v>
      </c>
      <c r="D10" s="15"/>
      <c r="E10" s="14">
        <v>52</v>
      </c>
      <c r="F10" s="16"/>
      <c r="G10" s="14">
        <v>42</v>
      </c>
      <c r="H10" s="16"/>
      <c r="I10" s="47">
        <f t="shared" si="0"/>
        <v>80.76923076923077</v>
      </c>
      <c r="J10" s="17"/>
      <c r="K10" s="14">
        <f t="shared" si="1"/>
        <v>10</v>
      </c>
      <c r="L10" s="16"/>
      <c r="M10" s="46">
        <f t="shared" si="2"/>
        <v>19.23076923076923</v>
      </c>
      <c r="N10" s="16"/>
      <c r="O10" s="14">
        <v>36</v>
      </c>
      <c r="P10" s="16"/>
      <c r="Q10" s="46">
        <f t="shared" si="3"/>
        <v>85.71428571428571</v>
      </c>
      <c r="R10" s="16"/>
      <c r="S10" s="18">
        <f t="shared" si="4"/>
        <v>6</v>
      </c>
      <c r="T10" s="19"/>
      <c r="U10" s="48">
        <f t="shared" si="5"/>
        <v>14.285714285714286</v>
      </c>
      <c r="V10" s="19"/>
    </row>
    <row r="11" spans="1:22" ht="12.75">
      <c r="A11" s="1" t="s">
        <v>6</v>
      </c>
      <c r="B11" s="2"/>
      <c r="C11" s="14">
        <v>2</v>
      </c>
      <c r="D11" s="15"/>
      <c r="E11" s="14">
        <v>106</v>
      </c>
      <c r="F11" s="16"/>
      <c r="G11" s="14">
        <v>96</v>
      </c>
      <c r="H11" s="16"/>
      <c r="I11" s="47">
        <f t="shared" si="0"/>
        <v>90.56603773584905</v>
      </c>
      <c r="J11" s="16"/>
      <c r="K11" s="14">
        <f t="shared" si="1"/>
        <v>10</v>
      </c>
      <c r="L11" s="20"/>
      <c r="M11" s="46">
        <f t="shared" si="2"/>
        <v>9.433962264150944</v>
      </c>
      <c r="N11" s="16"/>
      <c r="O11" s="14">
        <v>87</v>
      </c>
      <c r="P11" s="16"/>
      <c r="Q11" s="46">
        <f t="shared" si="3"/>
        <v>90.625</v>
      </c>
      <c r="R11" s="16"/>
      <c r="S11" s="18">
        <f t="shared" si="4"/>
        <v>9</v>
      </c>
      <c r="T11" s="19"/>
      <c r="U11" s="48">
        <f t="shared" si="5"/>
        <v>9.375</v>
      </c>
      <c r="V11" s="19"/>
    </row>
    <row r="12" spans="1:22" ht="12.75">
      <c r="A12" s="1" t="s">
        <v>7</v>
      </c>
      <c r="B12" s="2"/>
      <c r="C12" s="21">
        <v>0</v>
      </c>
      <c r="D12" s="22"/>
      <c r="E12" s="21">
        <v>0</v>
      </c>
      <c r="F12" s="2"/>
      <c r="G12" s="21">
        <v>0</v>
      </c>
      <c r="H12" s="2"/>
      <c r="I12" s="47">
        <v>0</v>
      </c>
      <c r="J12" s="5"/>
      <c r="K12" s="14">
        <f t="shared" si="1"/>
        <v>0</v>
      </c>
      <c r="L12" s="2"/>
      <c r="M12" s="46">
        <v>0</v>
      </c>
      <c r="N12" s="2"/>
      <c r="O12" s="21">
        <v>0</v>
      </c>
      <c r="P12" s="2"/>
      <c r="Q12" s="46">
        <v>0</v>
      </c>
      <c r="R12" s="2"/>
      <c r="S12" s="18">
        <f t="shared" si="4"/>
        <v>0</v>
      </c>
      <c r="T12" s="7"/>
      <c r="U12" s="48">
        <v>0</v>
      </c>
      <c r="V12" s="7"/>
    </row>
    <row r="13" spans="1:22" ht="12.75">
      <c r="A13" s="1" t="s">
        <v>8</v>
      </c>
      <c r="B13" s="2"/>
      <c r="C13" s="1">
        <v>2</v>
      </c>
      <c r="D13" s="23"/>
      <c r="E13" s="1">
        <v>100</v>
      </c>
      <c r="F13" s="2"/>
      <c r="G13" s="1">
        <v>73</v>
      </c>
      <c r="H13" s="2"/>
      <c r="I13" s="47">
        <f t="shared" si="0"/>
        <v>73</v>
      </c>
      <c r="J13" s="2"/>
      <c r="K13" s="14">
        <f t="shared" si="1"/>
        <v>27</v>
      </c>
      <c r="M13" s="46">
        <f t="shared" si="2"/>
        <v>27</v>
      </c>
      <c r="N13" s="2"/>
      <c r="O13" s="1">
        <v>62</v>
      </c>
      <c r="P13" s="2"/>
      <c r="Q13" s="46">
        <f t="shared" si="3"/>
        <v>84.93150684931507</v>
      </c>
      <c r="R13" s="2"/>
      <c r="S13" s="18">
        <f t="shared" si="4"/>
        <v>11</v>
      </c>
      <c r="T13" s="7"/>
      <c r="U13" s="48">
        <f t="shared" si="5"/>
        <v>15.068493150684931</v>
      </c>
      <c r="V13" s="7"/>
    </row>
    <row r="14" spans="1:22" ht="12.75">
      <c r="A14" s="1" t="s">
        <v>9</v>
      </c>
      <c r="B14" s="2"/>
      <c r="C14" s="1">
        <v>3</v>
      </c>
      <c r="D14" s="23"/>
      <c r="E14" s="1">
        <v>150</v>
      </c>
      <c r="F14" s="2"/>
      <c r="G14" s="1">
        <v>123</v>
      </c>
      <c r="H14" s="2"/>
      <c r="I14" s="47">
        <f t="shared" si="0"/>
        <v>82</v>
      </c>
      <c r="J14" s="5"/>
      <c r="K14" s="14">
        <f t="shared" si="1"/>
        <v>27</v>
      </c>
      <c r="L14" s="2"/>
      <c r="M14" s="46">
        <f t="shared" si="2"/>
        <v>18</v>
      </c>
      <c r="N14" s="2"/>
      <c r="O14" s="1">
        <v>99</v>
      </c>
      <c r="P14" s="2"/>
      <c r="Q14" s="46">
        <f t="shared" si="3"/>
        <v>80.48780487804878</v>
      </c>
      <c r="R14" s="2"/>
      <c r="S14" s="18">
        <f t="shared" si="4"/>
        <v>24</v>
      </c>
      <c r="T14" s="7"/>
      <c r="U14" s="48">
        <f t="shared" si="5"/>
        <v>19.51219512195122</v>
      </c>
      <c r="V14" s="7"/>
    </row>
    <row r="15" spans="1:22" ht="12.75">
      <c r="A15" s="1" t="s">
        <v>10</v>
      </c>
      <c r="B15" s="2"/>
      <c r="C15" s="1">
        <v>4</v>
      </c>
      <c r="D15" s="23"/>
      <c r="E15" s="1">
        <v>154</v>
      </c>
      <c r="F15" s="2"/>
      <c r="G15" s="1">
        <v>131</v>
      </c>
      <c r="H15" s="2"/>
      <c r="I15" s="47">
        <f t="shared" si="0"/>
        <v>85.06493506493507</v>
      </c>
      <c r="J15" s="2"/>
      <c r="K15" s="14">
        <f t="shared" si="1"/>
        <v>23</v>
      </c>
      <c r="M15" s="46">
        <f t="shared" si="2"/>
        <v>14.935064935064934</v>
      </c>
      <c r="N15" s="2"/>
      <c r="O15" s="1">
        <v>123</v>
      </c>
      <c r="P15" s="2"/>
      <c r="Q15" s="46">
        <f t="shared" si="3"/>
        <v>93.89312977099236</v>
      </c>
      <c r="R15" s="2"/>
      <c r="S15" s="18">
        <f t="shared" si="4"/>
        <v>8</v>
      </c>
      <c r="T15" s="7"/>
      <c r="U15" s="48">
        <f t="shared" si="5"/>
        <v>6.106870229007634</v>
      </c>
      <c r="V15" s="7"/>
    </row>
    <row r="16" spans="1:22" s="98" customFormat="1" ht="12.75">
      <c r="A16" s="31" t="s">
        <v>11</v>
      </c>
      <c r="B16" s="32"/>
      <c r="C16" s="97">
        <v>2</v>
      </c>
      <c r="E16" s="97">
        <v>100</v>
      </c>
      <c r="G16" s="97">
        <v>79</v>
      </c>
      <c r="I16" s="40">
        <f t="shared" si="0"/>
        <v>79</v>
      </c>
      <c r="K16" s="35">
        <f t="shared" si="1"/>
        <v>21</v>
      </c>
      <c r="M16" s="42">
        <f t="shared" si="2"/>
        <v>21</v>
      </c>
      <c r="O16" s="97">
        <v>62</v>
      </c>
      <c r="Q16" s="42">
        <f t="shared" si="3"/>
        <v>78.48101265822785</v>
      </c>
      <c r="S16" s="99">
        <f t="shared" si="4"/>
        <v>17</v>
      </c>
      <c r="T16" s="100"/>
      <c r="U16" s="43">
        <f t="shared" si="5"/>
        <v>21.518987341772153</v>
      </c>
      <c r="V16" s="100"/>
    </row>
    <row r="17" spans="1:22" s="109" customFormat="1" ht="15.75">
      <c r="A17" s="101" t="s">
        <v>15</v>
      </c>
      <c r="B17" s="102"/>
      <c r="C17" s="80">
        <f>SUM(C6:C16)</f>
        <v>23</v>
      </c>
      <c r="D17" s="103"/>
      <c r="E17" s="80">
        <f>SUM(E6:E16)</f>
        <v>1104</v>
      </c>
      <c r="F17" s="103"/>
      <c r="G17" s="80">
        <f>SUM(G6:G16)</f>
        <v>933</v>
      </c>
      <c r="H17" s="103"/>
      <c r="I17" s="104">
        <f t="shared" si="0"/>
        <v>84.51086956521739</v>
      </c>
      <c r="J17" s="105"/>
      <c r="K17" s="80">
        <f>SUM(K6:K16)</f>
        <v>171</v>
      </c>
      <c r="L17" s="103"/>
      <c r="M17" s="106">
        <f t="shared" si="2"/>
        <v>15.48913043478261</v>
      </c>
      <c r="N17" s="103"/>
      <c r="O17" s="80">
        <f>SUM(O6:O16)</f>
        <v>814</v>
      </c>
      <c r="P17" s="103"/>
      <c r="Q17" s="106">
        <f t="shared" si="3"/>
        <v>87.2454448017149</v>
      </c>
      <c r="R17" s="103"/>
      <c r="S17" s="107">
        <f>SUM(S6:S16)</f>
        <v>119</v>
      </c>
      <c r="T17" s="108"/>
      <c r="U17" s="66">
        <f t="shared" si="5"/>
        <v>12.754555198285102</v>
      </c>
      <c r="V17" s="108"/>
    </row>
    <row r="18" ht="12.75">
      <c r="S18" s="13"/>
    </row>
    <row r="20" ht="12.75">
      <c r="A20" s="24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O28" sqref="O28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2</v>
      </c>
      <c r="D6" s="25"/>
      <c r="E6" s="25">
        <v>38</v>
      </c>
      <c r="F6" s="25"/>
      <c r="G6" s="25">
        <v>35</v>
      </c>
      <c r="H6" s="25"/>
      <c r="I6" s="28">
        <f>G6*100/E6</f>
        <v>92.10526315789474</v>
      </c>
      <c r="J6" s="25"/>
      <c r="K6" s="25">
        <f>E6-G6</f>
        <v>3</v>
      </c>
      <c r="L6" s="25"/>
      <c r="M6" s="28">
        <f>K6*100/E6</f>
        <v>7.894736842105263</v>
      </c>
      <c r="N6" s="25"/>
      <c r="O6" s="25">
        <v>34</v>
      </c>
      <c r="P6" s="25"/>
      <c r="Q6" s="28">
        <f>O6*100/G6</f>
        <v>97.14285714285714</v>
      </c>
      <c r="R6" s="25"/>
      <c r="S6" s="25">
        <f>G6-O6</f>
        <v>1</v>
      </c>
      <c r="T6" s="25"/>
      <c r="U6" s="28">
        <f>S6*100/G6</f>
        <v>2.857142857142857</v>
      </c>
      <c r="V6" s="25"/>
    </row>
    <row r="7" spans="1:22" ht="12.75">
      <c r="A7" s="1" t="s">
        <v>2</v>
      </c>
      <c r="B7" s="2"/>
      <c r="C7" s="25">
        <v>0</v>
      </c>
      <c r="D7" s="25"/>
      <c r="E7" s="25">
        <v>0</v>
      </c>
      <c r="F7" s="25"/>
      <c r="G7" s="25">
        <v>0</v>
      </c>
      <c r="H7" s="25"/>
      <c r="I7" s="28">
        <v>0</v>
      </c>
      <c r="J7" s="25"/>
      <c r="K7" s="25">
        <f aca="true" t="shared" si="0" ref="K7:K16">E7-G7</f>
        <v>0</v>
      </c>
      <c r="L7" s="25"/>
      <c r="M7" s="28">
        <v>0</v>
      </c>
      <c r="N7" s="25"/>
      <c r="O7" s="25">
        <v>0</v>
      </c>
      <c r="P7" s="25"/>
      <c r="Q7" s="28">
        <v>0</v>
      </c>
      <c r="R7" s="25"/>
      <c r="S7" s="25">
        <f aca="true" t="shared" si="1" ref="S7:S16">G7-O7</f>
        <v>0</v>
      </c>
      <c r="T7" s="25"/>
      <c r="U7" s="28">
        <v>0</v>
      </c>
      <c r="V7" s="25"/>
    </row>
    <row r="8" spans="1:22" ht="12.75">
      <c r="A8" s="1" t="s">
        <v>3</v>
      </c>
      <c r="B8" s="2"/>
      <c r="C8" s="25">
        <v>2</v>
      </c>
      <c r="D8" s="25"/>
      <c r="E8" s="25">
        <v>50</v>
      </c>
      <c r="F8" s="25"/>
      <c r="G8" s="25">
        <v>40</v>
      </c>
      <c r="H8" s="25"/>
      <c r="I8" s="28">
        <f aca="true" t="shared" si="2" ref="I8:I14">G8*100/E8</f>
        <v>80</v>
      </c>
      <c r="J8" s="25"/>
      <c r="K8" s="25">
        <f t="shared" si="0"/>
        <v>10</v>
      </c>
      <c r="L8" s="25"/>
      <c r="M8" s="28">
        <f aca="true" t="shared" si="3" ref="M8:M14">K8*100/E8</f>
        <v>20</v>
      </c>
      <c r="N8" s="25"/>
      <c r="O8" s="25">
        <v>36</v>
      </c>
      <c r="P8" s="25"/>
      <c r="Q8" s="28">
        <f>O8*100/G8</f>
        <v>90</v>
      </c>
      <c r="R8" s="25"/>
      <c r="S8" s="25">
        <f t="shared" si="1"/>
        <v>4</v>
      </c>
      <c r="T8" s="25"/>
      <c r="U8" s="28">
        <f>S8*100/G8</f>
        <v>10</v>
      </c>
      <c r="V8" s="25"/>
    </row>
    <row r="9" spans="1:22" ht="12.75">
      <c r="A9" s="1" t="s">
        <v>4</v>
      </c>
      <c r="B9" s="2"/>
      <c r="C9" s="25">
        <v>0</v>
      </c>
      <c r="D9" s="25"/>
      <c r="E9" s="25">
        <v>0</v>
      </c>
      <c r="F9" s="25"/>
      <c r="G9" s="25">
        <v>0</v>
      </c>
      <c r="H9" s="25"/>
      <c r="I9" s="28">
        <v>0</v>
      </c>
      <c r="J9" s="25"/>
      <c r="K9" s="25">
        <f t="shared" si="0"/>
        <v>0</v>
      </c>
      <c r="L9" s="25"/>
      <c r="M9" s="28">
        <v>0</v>
      </c>
      <c r="N9" s="25"/>
      <c r="O9" s="25">
        <v>0</v>
      </c>
      <c r="P9" s="25"/>
      <c r="Q9" s="28">
        <v>0</v>
      </c>
      <c r="R9" s="25"/>
      <c r="S9" s="25">
        <f t="shared" si="1"/>
        <v>0</v>
      </c>
      <c r="T9" s="25"/>
      <c r="U9" s="28">
        <v>0</v>
      </c>
      <c r="V9" s="25"/>
    </row>
    <row r="10" spans="1:22" ht="12.75">
      <c r="A10" s="1" t="s">
        <v>5</v>
      </c>
      <c r="B10" s="2"/>
      <c r="C10" s="25">
        <v>2</v>
      </c>
      <c r="D10" s="25"/>
      <c r="E10" s="25">
        <v>42</v>
      </c>
      <c r="F10" s="25"/>
      <c r="G10" s="25">
        <v>36</v>
      </c>
      <c r="H10" s="25"/>
      <c r="I10" s="28">
        <f t="shared" si="2"/>
        <v>85.71428571428571</v>
      </c>
      <c r="J10" s="25"/>
      <c r="K10" s="25">
        <f t="shared" si="0"/>
        <v>6</v>
      </c>
      <c r="L10" s="25"/>
      <c r="M10" s="28">
        <f t="shared" si="3"/>
        <v>14.285714285714286</v>
      </c>
      <c r="N10" s="25"/>
      <c r="O10" s="25">
        <v>34</v>
      </c>
      <c r="P10" s="25"/>
      <c r="Q10" s="28">
        <f>O10*100/G10</f>
        <v>94.44444444444444</v>
      </c>
      <c r="R10" s="25"/>
      <c r="S10" s="25">
        <f t="shared" si="1"/>
        <v>2</v>
      </c>
      <c r="T10" s="25"/>
      <c r="U10" s="28">
        <f>S10*100/G10</f>
        <v>5.555555555555555</v>
      </c>
      <c r="V10" s="25"/>
    </row>
    <row r="11" spans="1:22" ht="12.75">
      <c r="A11" s="1" t="s">
        <v>6</v>
      </c>
      <c r="B11" s="2"/>
      <c r="C11" s="25">
        <v>0</v>
      </c>
      <c r="D11" s="25"/>
      <c r="E11" s="25">
        <v>0</v>
      </c>
      <c r="F11" s="25"/>
      <c r="G11" s="25">
        <v>0</v>
      </c>
      <c r="H11" s="25"/>
      <c r="I11" s="28">
        <v>0</v>
      </c>
      <c r="J11" s="25"/>
      <c r="K11" s="25">
        <f t="shared" si="0"/>
        <v>0</v>
      </c>
      <c r="L11" s="25"/>
      <c r="M11" s="28">
        <v>0</v>
      </c>
      <c r="N11" s="25"/>
      <c r="O11" s="25">
        <v>0</v>
      </c>
      <c r="P11" s="25"/>
      <c r="Q11" s="28">
        <v>0</v>
      </c>
      <c r="R11" s="25"/>
      <c r="S11" s="25">
        <f t="shared" si="1"/>
        <v>0</v>
      </c>
      <c r="T11" s="25"/>
      <c r="U11" s="28">
        <v>0</v>
      </c>
      <c r="V11" s="25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28">
        <v>0</v>
      </c>
      <c r="J12" s="25"/>
      <c r="K12" s="25">
        <f t="shared" si="0"/>
        <v>0</v>
      </c>
      <c r="L12" s="25"/>
      <c r="M12" s="28">
        <v>0</v>
      </c>
      <c r="N12" s="25"/>
      <c r="O12" s="25">
        <v>0</v>
      </c>
      <c r="P12" s="25"/>
      <c r="Q12" s="28">
        <v>0</v>
      </c>
      <c r="R12" s="25"/>
      <c r="S12" s="25">
        <f t="shared" si="1"/>
        <v>0</v>
      </c>
      <c r="T12" s="25"/>
      <c r="U12" s="28">
        <v>0</v>
      </c>
      <c r="V12" s="25"/>
    </row>
    <row r="13" spans="1:22" ht="12.75">
      <c r="A13" s="1" t="s">
        <v>8</v>
      </c>
      <c r="B13" s="2"/>
      <c r="C13" s="25">
        <v>2</v>
      </c>
      <c r="D13" s="25"/>
      <c r="E13" s="25">
        <v>49</v>
      </c>
      <c r="F13" s="25"/>
      <c r="G13" s="25">
        <v>45</v>
      </c>
      <c r="H13" s="25"/>
      <c r="I13" s="28">
        <f t="shared" si="2"/>
        <v>91.83673469387755</v>
      </c>
      <c r="J13" s="25"/>
      <c r="K13" s="25">
        <f t="shared" si="0"/>
        <v>4</v>
      </c>
      <c r="L13" s="25"/>
      <c r="M13" s="28">
        <f t="shared" si="3"/>
        <v>8.16326530612245</v>
      </c>
      <c r="N13" s="25"/>
      <c r="O13" s="25">
        <v>40</v>
      </c>
      <c r="P13" s="25"/>
      <c r="Q13" s="28">
        <f>O13*100/G13</f>
        <v>88.88888888888889</v>
      </c>
      <c r="R13" s="25"/>
      <c r="S13" s="25">
        <f t="shared" si="1"/>
        <v>5</v>
      </c>
      <c r="T13" s="25"/>
      <c r="U13" s="28">
        <f>S13*100/G13</f>
        <v>11.11111111111111</v>
      </c>
      <c r="V13" s="25"/>
    </row>
    <row r="14" spans="1:22" ht="12.75">
      <c r="A14" s="1" t="s">
        <v>9</v>
      </c>
      <c r="B14" s="2"/>
      <c r="C14" s="25">
        <v>2</v>
      </c>
      <c r="D14" s="25"/>
      <c r="E14" s="25">
        <v>68</v>
      </c>
      <c r="F14" s="25"/>
      <c r="G14" s="25">
        <v>62</v>
      </c>
      <c r="H14" s="25"/>
      <c r="I14" s="28">
        <f t="shared" si="2"/>
        <v>91.17647058823529</v>
      </c>
      <c r="J14" s="25"/>
      <c r="K14" s="25">
        <f t="shared" si="0"/>
        <v>6</v>
      </c>
      <c r="L14" s="25"/>
      <c r="M14" s="28">
        <f t="shared" si="3"/>
        <v>8.823529411764707</v>
      </c>
      <c r="N14" s="25"/>
      <c r="O14" s="25">
        <v>53</v>
      </c>
      <c r="P14" s="25"/>
      <c r="Q14" s="28">
        <f>O14*100/G14</f>
        <v>85.48387096774194</v>
      </c>
      <c r="R14" s="25"/>
      <c r="S14" s="25">
        <f t="shared" si="1"/>
        <v>9</v>
      </c>
      <c r="T14" s="25"/>
      <c r="U14" s="28">
        <f>S14*100/G14</f>
        <v>14.516129032258064</v>
      </c>
      <c r="V14" s="25"/>
    </row>
    <row r="15" spans="1:22" ht="12.75">
      <c r="A15" s="1" t="s">
        <v>10</v>
      </c>
      <c r="B15" s="2"/>
      <c r="C15" s="25">
        <v>0</v>
      </c>
      <c r="D15" s="25"/>
      <c r="E15" s="25">
        <v>0</v>
      </c>
      <c r="F15" s="25"/>
      <c r="G15" s="25">
        <v>0</v>
      </c>
      <c r="H15" s="25"/>
      <c r="I15" s="28">
        <v>0</v>
      </c>
      <c r="J15" s="25"/>
      <c r="K15" s="25">
        <f t="shared" si="0"/>
        <v>0</v>
      </c>
      <c r="L15" s="25"/>
      <c r="M15" s="28">
        <v>0</v>
      </c>
      <c r="N15" s="25"/>
      <c r="O15" s="25">
        <v>0</v>
      </c>
      <c r="P15" s="25"/>
      <c r="Q15" s="28">
        <v>0</v>
      </c>
      <c r="R15" s="25"/>
      <c r="S15" s="25">
        <f t="shared" si="1"/>
        <v>0</v>
      </c>
      <c r="T15" s="25"/>
      <c r="U15" s="28">
        <v>0</v>
      </c>
      <c r="V15" s="25"/>
    </row>
    <row r="16" spans="1:22" ht="12.75">
      <c r="A16" s="1" t="s">
        <v>11</v>
      </c>
      <c r="B16" s="2"/>
      <c r="C16" s="25">
        <v>0</v>
      </c>
      <c r="D16" s="25"/>
      <c r="E16" s="25">
        <v>0</v>
      </c>
      <c r="F16" s="25"/>
      <c r="G16" s="25">
        <v>0</v>
      </c>
      <c r="H16" s="25"/>
      <c r="I16" s="28">
        <v>0</v>
      </c>
      <c r="J16" s="25"/>
      <c r="K16" s="25">
        <f t="shared" si="0"/>
        <v>0</v>
      </c>
      <c r="L16" s="25"/>
      <c r="M16" s="28">
        <v>0</v>
      </c>
      <c r="N16" s="25"/>
      <c r="O16" s="25">
        <v>0</v>
      </c>
      <c r="P16" s="25"/>
      <c r="Q16" s="28">
        <v>0</v>
      </c>
      <c r="R16" s="25"/>
      <c r="S16" s="25">
        <f t="shared" si="1"/>
        <v>0</v>
      </c>
      <c r="T16" s="25"/>
      <c r="U16" s="28">
        <v>0</v>
      </c>
      <c r="V16" s="25"/>
    </row>
    <row r="17" spans="1:22" s="67" customFormat="1" ht="15.75">
      <c r="A17" s="81" t="s">
        <v>15</v>
      </c>
      <c r="B17" s="82"/>
      <c r="C17" s="63">
        <f>SUM(C6:C16)</f>
        <v>10</v>
      </c>
      <c r="D17" s="63"/>
      <c r="E17" s="63">
        <f>SUM(E6:E16)</f>
        <v>247</v>
      </c>
      <c r="F17" s="63"/>
      <c r="G17" s="63">
        <f>SUM(G6:G16)</f>
        <v>218</v>
      </c>
      <c r="H17" s="63"/>
      <c r="I17" s="64">
        <f>G17*100/E17</f>
        <v>88.25910931174089</v>
      </c>
      <c r="J17" s="63"/>
      <c r="K17" s="63">
        <f>SUM(K6:K16)</f>
        <v>29</v>
      </c>
      <c r="L17" s="63"/>
      <c r="M17" s="64">
        <f>K17*100/E17</f>
        <v>11.740890688259109</v>
      </c>
      <c r="N17" s="63"/>
      <c r="O17" s="63">
        <f>SUM(O6:O16)</f>
        <v>197</v>
      </c>
      <c r="P17" s="63"/>
      <c r="Q17" s="64">
        <f>O17*100/G17</f>
        <v>90.36697247706422</v>
      </c>
      <c r="R17" s="63"/>
      <c r="S17" s="63">
        <f>SUM(S6:S16)</f>
        <v>21</v>
      </c>
      <c r="T17" s="63"/>
      <c r="U17" s="64">
        <f>S17*100/G17</f>
        <v>9.63302752293578</v>
      </c>
      <c r="V17" s="63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S37" sqref="S3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1">
        <v>2</v>
      </c>
      <c r="D6" s="2"/>
      <c r="E6" s="1">
        <v>100</v>
      </c>
      <c r="F6" s="2"/>
      <c r="G6" s="1">
        <v>84</v>
      </c>
      <c r="H6" s="2"/>
      <c r="I6" s="26">
        <f>G6*100/E6</f>
        <v>84</v>
      </c>
      <c r="J6" s="5"/>
      <c r="K6" s="1">
        <f>E6-G6</f>
        <v>16</v>
      </c>
      <c r="L6" s="2"/>
      <c r="M6" s="11">
        <f>K6*100/G6</f>
        <v>19.047619047619047</v>
      </c>
      <c r="N6" s="2"/>
      <c r="O6" s="1">
        <v>64</v>
      </c>
      <c r="P6" s="2"/>
      <c r="Q6" s="11">
        <f>O6*100/I6</f>
        <v>76.19047619047619</v>
      </c>
      <c r="R6" s="2"/>
      <c r="S6" s="6">
        <f>G6-O6</f>
        <v>20</v>
      </c>
      <c r="T6" s="7"/>
      <c r="U6" s="12">
        <f>S6*100/G6</f>
        <v>23.80952380952381</v>
      </c>
      <c r="V6" s="7"/>
    </row>
    <row r="7" spans="1:22" ht="12.75">
      <c r="A7" s="1" t="s">
        <v>2</v>
      </c>
      <c r="B7" s="2"/>
      <c r="C7" s="1">
        <v>0</v>
      </c>
      <c r="D7" s="2"/>
      <c r="E7" s="1">
        <v>0</v>
      </c>
      <c r="F7" s="2"/>
      <c r="G7" s="1">
        <v>0</v>
      </c>
      <c r="H7" s="2"/>
      <c r="I7" s="26">
        <v>0</v>
      </c>
      <c r="J7" s="2"/>
      <c r="K7" s="1">
        <f>E7-G7</f>
        <v>0</v>
      </c>
      <c r="M7" s="11">
        <v>0</v>
      </c>
      <c r="N7" s="2"/>
      <c r="O7" s="1">
        <v>0</v>
      </c>
      <c r="P7" s="2"/>
      <c r="Q7" s="11">
        <v>0</v>
      </c>
      <c r="R7" s="2"/>
      <c r="S7" s="6">
        <f aca="true" t="shared" si="0" ref="S7:S16">G7-O7</f>
        <v>0</v>
      </c>
      <c r="T7" s="7"/>
      <c r="U7" s="12">
        <v>0</v>
      </c>
      <c r="V7" s="7"/>
    </row>
    <row r="8" spans="1:22" ht="12.75">
      <c r="A8" s="1" t="s">
        <v>3</v>
      </c>
      <c r="B8" s="2"/>
      <c r="C8" s="1">
        <v>3</v>
      </c>
      <c r="D8" s="2"/>
      <c r="E8" s="1">
        <v>150</v>
      </c>
      <c r="F8" s="2"/>
      <c r="G8" s="1">
        <v>121</v>
      </c>
      <c r="H8" s="2"/>
      <c r="I8" s="26">
        <f aca="true" t="shared" si="1" ref="I8:I17">G8*100/E8</f>
        <v>80.66666666666667</v>
      </c>
      <c r="J8" s="5"/>
      <c r="K8" s="1">
        <f>E8-G8</f>
        <v>29</v>
      </c>
      <c r="L8" s="2"/>
      <c r="M8" s="11">
        <f aca="true" t="shared" si="2" ref="M8:M17">K8*100/G8</f>
        <v>23.96694214876033</v>
      </c>
      <c r="N8" s="2"/>
      <c r="O8" s="1">
        <v>107</v>
      </c>
      <c r="P8" s="2"/>
      <c r="Q8" s="11">
        <f>O8*100/G8</f>
        <v>88.4297520661157</v>
      </c>
      <c r="R8" s="2"/>
      <c r="S8" s="6">
        <f t="shared" si="0"/>
        <v>14</v>
      </c>
      <c r="T8" s="7"/>
      <c r="U8" s="12">
        <f aca="true" t="shared" si="3" ref="U8:U17">S8*100/G8</f>
        <v>11.570247933884298</v>
      </c>
      <c r="V8" s="7"/>
    </row>
    <row r="9" spans="1:22" ht="12.75">
      <c r="A9" s="1" t="s">
        <v>4</v>
      </c>
      <c r="B9" s="2"/>
      <c r="C9" s="1">
        <v>4</v>
      </c>
      <c r="D9" s="2"/>
      <c r="E9" s="1">
        <v>200</v>
      </c>
      <c r="F9" s="2"/>
      <c r="G9" s="1">
        <f>E9-K9</f>
        <v>162</v>
      </c>
      <c r="H9" s="2"/>
      <c r="I9" s="26">
        <f t="shared" si="1"/>
        <v>81</v>
      </c>
      <c r="J9" s="2"/>
      <c r="K9" s="10">
        <v>38</v>
      </c>
      <c r="M9" s="11">
        <f t="shared" si="2"/>
        <v>23.45679012345679</v>
      </c>
      <c r="N9" s="2"/>
      <c r="O9" s="1">
        <v>138</v>
      </c>
      <c r="P9" s="2"/>
      <c r="Q9" s="11">
        <f>O9*100/G9</f>
        <v>85.18518518518519</v>
      </c>
      <c r="R9" s="2"/>
      <c r="S9" s="6">
        <f t="shared" si="0"/>
        <v>24</v>
      </c>
      <c r="T9" s="7"/>
      <c r="U9" s="12">
        <f t="shared" si="3"/>
        <v>14.814814814814815</v>
      </c>
      <c r="V9" s="7"/>
    </row>
    <row r="10" spans="1:22" ht="12.75">
      <c r="A10" s="1" t="s">
        <v>5</v>
      </c>
      <c r="B10" s="2"/>
      <c r="C10" s="1">
        <v>0</v>
      </c>
      <c r="D10" s="2"/>
      <c r="E10" s="1">
        <v>0</v>
      </c>
      <c r="F10" s="2"/>
      <c r="G10" s="1">
        <f aca="true" t="shared" si="4" ref="G10:G15">E10-K10</f>
        <v>0</v>
      </c>
      <c r="H10" s="2"/>
      <c r="I10" s="26">
        <v>0</v>
      </c>
      <c r="J10" s="5"/>
      <c r="K10" s="1">
        <v>0</v>
      </c>
      <c r="L10" s="2"/>
      <c r="M10" s="11">
        <v>0</v>
      </c>
      <c r="N10" s="2"/>
      <c r="O10" s="1">
        <v>0</v>
      </c>
      <c r="P10" s="2"/>
      <c r="Q10" s="11">
        <v>0</v>
      </c>
      <c r="R10" s="2"/>
      <c r="S10" s="6">
        <f t="shared" si="0"/>
        <v>0</v>
      </c>
      <c r="T10" s="7"/>
      <c r="U10" s="12">
        <v>0</v>
      </c>
      <c r="V10" s="7"/>
    </row>
    <row r="11" spans="1:22" ht="12.75">
      <c r="A11" s="1" t="s">
        <v>6</v>
      </c>
      <c r="B11" s="2"/>
      <c r="C11" s="1">
        <v>4</v>
      </c>
      <c r="D11" s="2"/>
      <c r="E11" s="1">
        <v>200</v>
      </c>
      <c r="F11" s="2"/>
      <c r="G11" s="1">
        <f t="shared" si="4"/>
        <v>153</v>
      </c>
      <c r="H11" s="2"/>
      <c r="I11" s="26">
        <f t="shared" si="1"/>
        <v>76.5</v>
      </c>
      <c r="J11" s="2"/>
      <c r="K11" s="13">
        <v>47</v>
      </c>
      <c r="M11" s="11">
        <f t="shared" si="2"/>
        <v>30.718954248366014</v>
      </c>
      <c r="N11" s="2"/>
      <c r="O11" s="1">
        <v>137</v>
      </c>
      <c r="P11" s="2"/>
      <c r="Q11" s="11">
        <f>O11*100/G11</f>
        <v>89.54248366013071</v>
      </c>
      <c r="R11" s="2"/>
      <c r="S11" s="6">
        <f t="shared" si="0"/>
        <v>16</v>
      </c>
      <c r="T11" s="7"/>
      <c r="U11" s="12">
        <f t="shared" si="3"/>
        <v>10.457516339869281</v>
      </c>
      <c r="V11" s="7"/>
    </row>
    <row r="12" spans="1:22" ht="12.75">
      <c r="A12" s="1" t="s">
        <v>7</v>
      </c>
      <c r="B12" s="2"/>
      <c r="C12" s="1">
        <v>0</v>
      </c>
      <c r="D12" s="2"/>
      <c r="E12" s="1">
        <v>0</v>
      </c>
      <c r="F12" s="2"/>
      <c r="G12" s="1">
        <f t="shared" si="4"/>
        <v>0</v>
      </c>
      <c r="H12" s="2"/>
      <c r="I12" s="26">
        <v>0</v>
      </c>
      <c r="J12" s="5"/>
      <c r="K12" s="1">
        <v>0</v>
      </c>
      <c r="L12" s="2"/>
      <c r="M12" s="11">
        <v>0</v>
      </c>
      <c r="N12" s="2"/>
      <c r="O12" s="1">
        <v>0</v>
      </c>
      <c r="P12" s="2"/>
      <c r="Q12" s="11">
        <v>0</v>
      </c>
      <c r="R12" s="2"/>
      <c r="S12" s="6">
        <f t="shared" si="0"/>
        <v>0</v>
      </c>
      <c r="T12" s="7"/>
      <c r="U12" s="12">
        <v>0</v>
      </c>
      <c r="V12" s="7"/>
    </row>
    <row r="13" spans="1:22" ht="12.75">
      <c r="A13" s="1" t="s">
        <v>8</v>
      </c>
      <c r="B13" s="2"/>
      <c r="C13" s="1">
        <v>7</v>
      </c>
      <c r="D13" s="2"/>
      <c r="E13" s="1">
        <v>350</v>
      </c>
      <c r="F13" s="2"/>
      <c r="G13" s="1">
        <f t="shared" si="4"/>
        <v>252</v>
      </c>
      <c r="H13" s="2"/>
      <c r="I13" s="26">
        <f t="shared" si="1"/>
        <v>72</v>
      </c>
      <c r="J13" s="2"/>
      <c r="K13" s="13">
        <v>98</v>
      </c>
      <c r="M13" s="11">
        <f t="shared" si="2"/>
        <v>38.888888888888886</v>
      </c>
      <c r="N13" s="2"/>
      <c r="O13" s="1">
        <v>224</v>
      </c>
      <c r="P13" s="2"/>
      <c r="Q13" s="11">
        <f>O13*100/G13</f>
        <v>88.88888888888889</v>
      </c>
      <c r="R13" s="2"/>
      <c r="S13" s="6">
        <f t="shared" si="0"/>
        <v>28</v>
      </c>
      <c r="T13" s="7"/>
      <c r="U13" s="12">
        <f t="shared" si="3"/>
        <v>11.11111111111111</v>
      </c>
      <c r="V13" s="7"/>
    </row>
    <row r="14" spans="1:22" ht="12.75">
      <c r="A14" s="1" t="s">
        <v>9</v>
      </c>
      <c r="B14" s="2"/>
      <c r="C14" s="1">
        <v>4</v>
      </c>
      <c r="D14" s="2"/>
      <c r="E14" s="1">
        <v>164</v>
      </c>
      <c r="F14" s="2"/>
      <c r="G14" s="1">
        <f t="shared" si="4"/>
        <v>122</v>
      </c>
      <c r="H14" s="2"/>
      <c r="I14" s="26">
        <f t="shared" si="1"/>
        <v>74.39024390243902</v>
      </c>
      <c r="J14" s="5"/>
      <c r="K14" s="1">
        <v>42</v>
      </c>
      <c r="L14" s="2"/>
      <c r="M14" s="11">
        <f t="shared" si="2"/>
        <v>34.42622950819672</v>
      </c>
      <c r="N14" s="2"/>
      <c r="O14" s="1">
        <v>111</v>
      </c>
      <c r="P14" s="2"/>
      <c r="Q14" s="11">
        <f>O14*100/G14</f>
        <v>90.98360655737704</v>
      </c>
      <c r="R14" s="2"/>
      <c r="S14" s="6">
        <f t="shared" si="0"/>
        <v>11</v>
      </c>
      <c r="T14" s="7"/>
      <c r="U14" s="12">
        <f t="shared" si="3"/>
        <v>9.01639344262295</v>
      </c>
      <c r="V14" s="7"/>
    </row>
    <row r="15" spans="1:22" ht="12.75">
      <c r="A15" s="1" t="s">
        <v>10</v>
      </c>
      <c r="B15" s="2"/>
      <c r="C15" s="1">
        <v>4</v>
      </c>
      <c r="D15" s="2"/>
      <c r="E15" s="1">
        <v>199</v>
      </c>
      <c r="F15" s="2"/>
      <c r="G15" s="1">
        <f t="shared" si="4"/>
        <v>164</v>
      </c>
      <c r="H15" s="2"/>
      <c r="I15" s="26">
        <f t="shared" si="1"/>
        <v>82.41206030150754</v>
      </c>
      <c r="J15" s="2"/>
      <c r="K15" s="13">
        <v>35</v>
      </c>
      <c r="M15" s="11">
        <f t="shared" si="2"/>
        <v>21.341463414634145</v>
      </c>
      <c r="N15" s="2"/>
      <c r="O15" s="1">
        <v>150</v>
      </c>
      <c r="P15" s="2"/>
      <c r="Q15" s="11">
        <f>O15*100/G15</f>
        <v>91.46341463414635</v>
      </c>
      <c r="R15" s="2"/>
      <c r="S15" s="6">
        <f t="shared" si="0"/>
        <v>14</v>
      </c>
      <c r="T15" s="7"/>
      <c r="U15" s="12">
        <f t="shared" si="3"/>
        <v>8.536585365853659</v>
      </c>
      <c r="V15" s="7"/>
    </row>
    <row r="16" spans="1:22" ht="12.75">
      <c r="A16" s="1" t="s">
        <v>11</v>
      </c>
      <c r="B16" s="2"/>
      <c r="C16" s="1">
        <v>0</v>
      </c>
      <c r="D16" s="2"/>
      <c r="E16" s="1">
        <v>0</v>
      </c>
      <c r="F16" s="2"/>
      <c r="G16" s="1">
        <v>0</v>
      </c>
      <c r="H16" s="2"/>
      <c r="I16" s="26">
        <v>0</v>
      </c>
      <c r="J16" s="5"/>
      <c r="K16" s="1">
        <v>0</v>
      </c>
      <c r="L16" s="2"/>
      <c r="M16" s="11">
        <v>0</v>
      </c>
      <c r="N16" s="2"/>
      <c r="O16" s="1">
        <v>0</v>
      </c>
      <c r="P16" s="2"/>
      <c r="Q16" s="11">
        <v>0</v>
      </c>
      <c r="R16" s="2"/>
      <c r="S16" s="6">
        <f t="shared" si="0"/>
        <v>0</v>
      </c>
      <c r="T16" s="7"/>
      <c r="U16" s="12">
        <v>0</v>
      </c>
      <c r="V16" s="7"/>
    </row>
    <row r="17" spans="1:22" s="67" customFormat="1" ht="15.75">
      <c r="A17" s="81" t="s">
        <v>15</v>
      </c>
      <c r="B17" s="82"/>
      <c r="C17" s="69">
        <f>SUM(C6:C16)</f>
        <v>28</v>
      </c>
      <c r="D17" s="70"/>
      <c r="E17" s="69">
        <f>SUM(E6:E16)</f>
        <v>1363</v>
      </c>
      <c r="F17" s="70"/>
      <c r="G17" s="69">
        <f>SUM(G6:G16)</f>
        <v>1058</v>
      </c>
      <c r="H17" s="70"/>
      <c r="I17" s="71">
        <f t="shared" si="1"/>
        <v>77.62289068231841</v>
      </c>
      <c r="J17" s="72"/>
      <c r="K17" s="69">
        <f>SUM(K6:K16)</f>
        <v>305</v>
      </c>
      <c r="L17" s="70"/>
      <c r="M17" s="73">
        <f t="shared" si="2"/>
        <v>28.82797731568998</v>
      </c>
      <c r="N17" s="70"/>
      <c r="O17" s="69">
        <f>SUM(O6:O16)</f>
        <v>931</v>
      </c>
      <c r="P17" s="70"/>
      <c r="Q17" s="73">
        <f>O17*100/G17</f>
        <v>87.99621928166351</v>
      </c>
      <c r="R17" s="70"/>
      <c r="S17" s="74">
        <f>SUM(S6:S16)</f>
        <v>127</v>
      </c>
      <c r="T17" s="75"/>
      <c r="U17" s="76">
        <f t="shared" si="3"/>
        <v>12.003780718336484</v>
      </c>
      <c r="V17" s="75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6.8515625" style="0" customWidth="1"/>
    <col min="2" max="2" width="15.57421875" style="0" customWidth="1"/>
    <col min="3" max="3" width="16.28125" style="0" customWidth="1"/>
    <col min="4" max="4" width="14.7109375" style="0" customWidth="1"/>
    <col min="5" max="5" width="14.140625" style="0" customWidth="1"/>
    <col min="7" max="7" width="11.00390625" style="0" customWidth="1"/>
    <col min="8" max="8" width="10.421875" style="0" customWidth="1"/>
    <col min="9" max="9" width="9.8515625" style="0" customWidth="1"/>
  </cols>
  <sheetData>
    <row r="1" spans="1:9" ht="18" customHeight="1" thickBot="1">
      <c r="A1" s="127" t="s">
        <v>58</v>
      </c>
      <c r="B1" s="128"/>
      <c r="C1" s="128"/>
      <c r="D1" s="128"/>
      <c r="E1" s="128"/>
      <c r="F1" s="128"/>
      <c r="G1" s="128"/>
      <c r="H1" s="128"/>
      <c r="I1" s="129"/>
    </row>
    <row r="2" spans="1:9" ht="25.5" customHeight="1" thickBot="1">
      <c r="A2" s="124" t="s">
        <v>59</v>
      </c>
      <c r="B2" s="125"/>
      <c r="C2" s="125"/>
      <c r="D2" s="125"/>
      <c r="E2" s="125"/>
      <c r="F2" s="125"/>
      <c r="G2" s="125"/>
      <c r="H2" s="125"/>
      <c r="I2" s="126"/>
    </row>
    <row r="3" spans="1:9" ht="48" thickBot="1">
      <c r="A3" s="121" t="s">
        <v>36</v>
      </c>
      <c r="B3" s="122" t="s">
        <v>12</v>
      </c>
      <c r="C3" s="122" t="s">
        <v>37</v>
      </c>
      <c r="D3" s="122" t="s">
        <v>38</v>
      </c>
      <c r="E3" s="122" t="s">
        <v>39</v>
      </c>
      <c r="F3" s="123" t="s">
        <v>53</v>
      </c>
      <c r="G3" s="123" t="s">
        <v>55</v>
      </c>
      <c r="H3" s="123" t="s">
        <v>54</v>
      </c>
      <c r="I3" s="123" t="s">
        <v>56</v>
      </c>
    </row>
    <row r="4" spans="1:9" ht="15.75" thickBot="1">
      <c r="A4" s="119" t="s">
        <v>40</v>
      </c>
      <c r="B4" s="116">
        <v>79</v>
      </c>
      <c r="C4" s="130">
        <f>B4*100/B16</f>
        <v>12.135176651305683</v>
      </c>
      <c r="D4" s="116">
        <v>2226</v>
      </c>
      <c r="E4" s="132">
        <f>D4*100/D16</f>
        <v>11.286887739580164</v>
      </c>
      <c r="F4" s="32">
        <v>1882</v>
      </c>
      <c r="G4" s="133">
        <f>F4*100/F16</f>
        <v>11.39708108762793</v>
      </c>
      <c r="H4" s="100">
        <f aca="true" t="shared" si="0" ref="H4:H15">D4-F4</f>
        <v>344</v>
      </c>
      <c r="I4" s="133">
        <f>H4*100/H16</f>
        <v>10.719850420691804</v>
      </c>
    </row>
    <row r="5" spans="1:9" ht="15.75" thickBot="1">
      <c r="A5" s="119" t="s">
        <v>41</v>
      </c>
      <c r="B5" s="116">
        <v>102</v>
      </c>
      <c r="C5" s="130">
        <f>B5*100/B16</f>
        <v>15.668202764976959</v>
      </c>
      <c r="D5" s="116">
        <v>3319</v>
      </c>
      <c r="E5" s="130">
        <f>D5*100/D16</f>
        <v>16.828922016022716</v>
      </c>
      <c r="F5" s="100">
        <v>2468</v>
      </c>
      <c r="G5" s="133">
        <f>F5*100/F16</f>
        <v>14.9458002785684</v>
      </c>
      <c r="H5" s="100">
        <f t="shared" si="0"/>
        <v>851</v>
      </c>
      <c r="I5" s="133">
        <f>H5*100/H16</f>
        <v>26.519164848862573</v>
      </c>
    </row>
    <row r="6" spans="1:9" ht="15.75" thickBot="1">
      <c r="A6" s="119" t="s">
        <v>42</v>
      </c>
      <c r="B6" s="116">
        <v>32</v>
      </c>
      <c r="C6" s="130">
        <f>B6*100/B16</f>
        <v>4.915514592933948</v>
      </c>
      <c r="D6" s="116">
        <v>1133</v>
      </c>
      <c r="E6" s="130">
        <f>D6*100/D16</f>
        <v>5.744853463137613</v>
      </c>
      <c r="F6" s="100">
        <v>872</v>
      </c>
      <c r="G6" s="133">
        <f>F6*100/F16</f>
        <v>5.28068794283292</v>
      </c>
      <c r="H6" s="100">
        <f t="shared" si="0"/>
        <v>261</v>
      </c>
      <c r="I6" s="133">
        <f>H6*100/H16</f>
        <v>8.133374883141165</v>
      </c>
    </row>
    <row r="7" spans="1:9" ht="15.75" thickBot="1">
      <c r="A7" s="119" t="s">
        <v>43</v>
      </c>
      <c r="B7" s="116">
        <v>16</v>
      </c>
      <c r="C7" s="130">
        <f>B7*100/B16</f>
        <v>2.457757296466974</v>
      </c>
      <c r="D7" s="116">
        <v>583</v>
      </c>
      <c r="E7" s="130">
        <f>D7*100/D16</f>
        <v>2.9560896460805193</v>
      </c>
      <c r="F7" s="100">
        <v>514</v>
      </c>
      <c r="G7" s="133">
        <f>F7*100/F16</f>
        <v>3.112699085568946</v>
      </c>
      <c r="H7" s="100">
        <f t="shared" si="0"/>
        <v>69</v>
      </c>
      <c r="I7" s="133">
        <f>H7*100/H16</f>
        <v>2.150202555313182</v>
      </c>
    </row>
    <row r="8" spans="1:9" ht="15.75" thickBot="1">
      <c r="A8" s="119" t="s">
        <v>44</v>
      </c>
      <c r="B8" s="116">
        <v>11</v>
      </c>
      <c r="C8" s="130">
        <f>B8*100/B16</f>
        <v>1.6897081413210446</v>
      </c>
      <c r="D8" s="116">
        <v>728</v>
      </c>
      <c r="E8" s="130">
        <f>D8*100/D16</f>
        <v>3.6913091978501167</v>
      </c>
      <c r="F8" s="100">
        <v>645</v>
      </c>
      <c r="G8" s="133">
        <f>F8*100/F16</f>
        <v>3.906013443953249</v>
      </c>
      <c r="H8" s="100">
        <f t="shared" si="0"/>
        <v>83</v>
      </c>
      <c r="I8" s="133">
        <f>H8*100/H16</f>
        <v>2.5864755375506387</v>
      </c>
    </row>
    <row r="9" spans="1:9" ht="15.75" thickBot="1">
      <c r="A9" s="119" t="s">
        <v>45</v>
      </c>
      <c r="B9" s="116">
        <v>8</v>
      </c>
      <c r="C9" s="130">
        <f>B9*100/B16</f>
        <v>1.228878648233487</v>
      </c>
      <c r="D9" s="116">
        <v>254</v>
      </c>
      <c r="E9" s="130">
        <f>D9*100/D16</f>
        <v>1.2879018355136396</v>
      </c>
      <c r="F9" s="117">
        <v>201</v>
      </c>
      <c r="G9" s="133">
        <f>F9*100/F16</f>
        <v>1.2172227941621752</v>
      </c>
      <c r="H9" s="100">
        <f t="shared" si="0"/>
        <v>53</v>
      </c>
      <c r="I9" s="133">
        <f>H9*100/H16</f>
        <v>1.6516048613275163</v>
      </c>
    </row>
    <row r="10" spans="1:9" ht="15.75" thickBot="1">
      <c r="A10" s="119" t="s">
        <v>47</v>
      </c>
      <c r="B10" s="116">
        <v>267</v>
      </c>
      <c r="C10" s="130">
        <f>B10*100/B16</f>
        <v>41.013824884792626</v>
      </c>
      <c r="D10" s="116">
        <v>7464</v>
      </c>
      <c r="E10" s="130">
        <f>D10*100/D16</f>
        <v>37.846060237298445</v>
      </c>
      <c r="F10" s="100">
        <v>6415</v>
      </c>
      <c r="G10" s="133">
        <f>F10*100/F16</f>
        <v>38.84818022164355</v>
      </c>
      <c r="H10" s="100">
        <f>D10-F10</f>
        <v>1049</v>
      </c>
      <c r="I10" s="133">
        <f>H10*100/H16</f>
        <v>32.689311311935185</v>
      </c>
    </row>
    <row r="11" spans="1:9" ht="15.75" thickBot="1">
      <c r="A11" s="119" t="s">
        <v>46</v>
      </c>
      <c r="B11" s="116">
        <v>36</v>
      </c>
      <c r="C11" s="130">
        <f>B11*100/B16</f>
        <v>5.529953917050691</v>
      </c>
      <c r="D11" s="116">
        <v>722</v>
      </c>
      <c r="E11" s="130">
        <f>D11*100/D16</f>
        <v>3.6608863198458574</v>
      </c>
      <c r="F11" s="100">
        <v>638</v>
      </c>
      <c r="G11" s="133">
        <f>F11*100/F16</f>
        <v>3.8636226003754617</v>
      </c>
      <c r="H11" s="100">
        <f>D11-F11</f>
        <v>84</v>
      </c>
      <c r="I11" s="133">
        <f>H11*100/H16</f>
        <v>2.617637893424743</v>
      </c>
    </row>
    <row r="12" spans="1:9" ht="15.75" thickBot="1">
      <c r="A12" s="119" t="s">
        <v>48</v>
      </c>
      <c r="B12" s="116">
        <v>39</v>
      </c>
      <c r="C12" s="130">
        <f>B12*100/B16</f>
        <v>5.990783410138249</v>
      </c>
      <c r="D12" s="116">
        <v>1084</v>
      </c>
      <c r="E12" s="130">
        <f>D12*100/D16</f>
        <v>5.496399959436163</v>
      </c>
      <c r="F12" s="100">
        <v>936</v>
      </c>
      <c r="G12" s="133">
        <f>F12*100/F16</f>
        <v>5.668261369829831</v>
      </c>
      <c r="H12" s="100">
        <f t="shared" si="0"/>
        <v>148</v>
      </c>
      <c r="I12" s="133">
        <f>H12*100/H16</f>
        <v>4.612028669367404</v>
      </c>
    </row>
    <row r="13" spans="1:9" ht="15.75" thickBot="1">
      <c r="A13" s="119" t="s">
        <v>49</v>
      </c>
      <c r="B13" s="116">
        <v>23</v>
      </c>
      <c r="C13" s="130">
        <f>B13*100/B16</f>
        <v>3.533026113671275</v>
      </c>
      <c r="D13" s="116">
        <v>933</v>
      </c>
      <c r="E13" s="130">
        <f>D13*100/D16</f>
        <v>4.730757529662306</v>
      </c>
      <c r="F13" s="100">
        <v>814</v>
      </c>
      <c r="G13" s="133">
        <f>F13*100/F16</f>
        <v>4.9294495246169685</v>
      </c>
      <c r="H13" s="100">
        <f t="shared" si="0"/>
        <v>119</v>
      </c>
      <c r="I13" s="133">
        <f>H13*100/H16</f>
        <v>3.708320349018386</v>
      </c>
    </row>
    <row r="14" spans="1:9" ht="15.75" thickBot="1">
      <c r="A14" s="119" t="s">
        <v>50</v>
      </c>
      <c r="B14" s="116">
        <v>10</v>
      </c>
      <c r="C14" s="130">
        <f>B14*100/B16</f>
        <v>1.5360983102918586</v>
      </c>
      <c r="D14" s="116">
        <v>218</v>
      </c>
      <c r="E14" s="130">
        <f>D14*100/D16</f>
        <v>1.1053645674880843</v>
      </c>
      <c r="F14" s="100">
        <v>197</v>
      </c>
      <c r="G14" s="133">
        <f>F14*100/F16</f>
        <v>1.1929994549748684</v>
      </c>
      <c r="H14" s="100">
        <f t="shared" si="0"/>
        <v>21</v>
      </c>
      <c r="I14" s="133">
        <f>H14*100/H16</f>
        <v>0.6544094733561857</v>
      </c>
    </row>
    <row r="15" spans="1:9" ht="15.75" thickBot="1">
      <c r="A15" s="119" t="s">
        <v>51</v>
      </c>
      <c r="B15" s="116">
        <v>28</v>
      </c>
      <c r="C15" s="130">
        <f>B15*100/B16</f>
        <v>4.301075268817204</v>
      </c>
      <c r="D15" s="116">
        <v>1058</v>
      </c>
      <c r="E15" s="130">
        <f>D15*100/D16</f>
        <v>5.364567488084373</v>
      </c>
      <c r="F15" s="100">
        <v>931</v>
      </c>
      <c r="G15" s="133">
        <f>F15*100/F16</f>
        <v>5.637982195845697</v>
      </c>
      <c r="H15" s="100">
        <f t="shared" si="0"/>
        <v>127</v>
      </c>
      <c r="I15" s="133">
        <f>H15*100/H16</f>
        <v>3.9576191960112186</v>
      </c>
    </row>
    <row r="16" spans="1:9" ht="16.5" thickBot="1">
      <c r="A16" s="120" t="s">
        <v>52</v>
      </c>
      <c r="B16" s="118">
        <f>SUM(B4:B15)</f>
        <v>651</v>
      </c>
      <c r="C16" s="131">
        <f>B16*100/B16</f>
        <v>100</v>
      </c>
      <c r="D16" s="118">
        <f>SUM(D4:D15)</f>
        <v>19722</v>
      </c>
      <c r="E16" s="131">
        <f>D16*100/D16</f>
        <v>100</v>
      </c>
      <c r="F16" s="63">
        <f>SUM(F4:F15)</f>
        <v>16513</v>
      </c>
      <c r="G16" s="134">
        <f>F16*100/F16</f>
        <v>100</v>
      </c>
      <c r="H16" s="63">
        <f>SUM(H4:H15)</f>
        <v>3209</v>
      </c>
      <c r="I16" s="134">
        <f>H16*100/H16</f>
        <v>100</v>
      </c>
    </row>
  </sheetData>
  <sheetProtection/>
  <mergeCells count="2">
    <mergeCell ref="A2:I2"/>
    <mergeCell ref="A1:I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3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6" max="16" width="2.7109375" style="0" customWidth="1"/>
    <col min="18" max="18" width="2.7109375" style="0" customWidth="1"/>
    <col min="19" max="19" width="9.421875" style="0" customWidth="1"/>
    <col min="20" max="20" width="1.1484375" style="0" hidden="1" customWidth="1"/>
    <col min="21" max="21" width="9.7109375" style="0" customWidth="1"/>
    <col min="22" max="22" width="1.421875" style="0" hidden="1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3" t="s">
        <v>0</v>
      </c>
      <c r="B5" s="94"/>
      <c r="C5" s="112" t="s">
        <v>60</v>
      </c>
      <c r="D5" s="113"/>
      <c r="E5" s="93" t="s">
        <v>61</v>
      </c>
      <c r="F5" s="94"/>
      <c r="G5" s="93" t="s">
        <v>65</v>
      </c>
      <c r="H5" s="94"/>
      <c r="I5" s="93" t="s">
        <v>62</v>
      </c>
      <c r="J5" s="94"/>
      <c r="K5" s="93" t="s">
        <v>13</v>
      </c>
      <c r="L5" s="94"/>
      <c r="M5" s="93" t="s">
        <v>14</v>
      </c>
      <c r="N5" s="94"/>
      <c r="O5" s="93" t="s">
        <v>63</v>
      </c>
      <c r="P5" s="94"/>
      <c r="Q5" s="93" t="s">
        <v>55</v>
      </c>
      <c r="R5" s="94"/>
      <c r="S5" s="93" t="s">
        <v>64</v>
      </c>
      <c r="T5" s="94"/>
      <c r="U5" s="93" t="s">
        <v>56</v>
      </c>
      <c r="V5" s="94"/>
    </row>
    <row r="6" spans="1:22" ht="12.75">
      <c r="A6" s="6" t="s">
        <v>1</v>
      </c>
      <c r="B6" s="7"/>
      <c r="C6" s="114">
        <f>+'BG'!C6+'BS'!C6+'CO'!C6+'CR'!C6+LC!C6+LO!C6+MI!C6+MN!C6+MZ!C6+PV!C6+SO!C6+VA!C6</f>
        <v>61</v>
      </c>
      <c r="D6" s="114"/>
      <c r="E6" s="114">
        <f>+'BG'!E6+'BS'!E6+'CO'!E6+'CR'!E6+LC!E6+LO!E6+MI!E6+MN!E6+MZ!E6+PV!E6+SO!E6+VA!E6</f>
        <v>1712</v>
      </c>
      <c r="F6" s="114"/>
      <c r="G6" s="114">
        <f>+'BG'!G6+'BS'!G6+'CO'!G6+'CR'!G6+LC!G6+LO!G6+MI!G6+MN!G6+MZ!G6+PV!G6+SO!G6+VA!G6</f>
        <v>1157</v>
      </c>
      <c r="H6" s="114"/>
      <c r="I6" s="111">
        <f>G6/E6*100</f>
        <v>67.58177570093457</v>
      </c>
      <c r="J6" s="114"/>
      <c r="K6" s="114">
        <f>+'BG'!K6+'BS'!K6+'CO'!K6+'CR'!K6+LC!K6+LO!K6+MI!K6+MN!K6+MZ!K6+PV!K6+SO!K6+VA!K6</f>
        <v>555</v>
      </c>
      <c r="L6" s="114"/>
      <c r="M6" s="111">
        <f>K6/E6*100</f>
        <v>32.418224299065415</v>
      </c>
      <c r="N6" s="111"/>
      <c r="O6" s="114">
        <f>+'BG'!O6+'BS'!O6+'CO'!O6+'CR'!O6+LC!O6+LO!O6+MI!O6+MN!O6+MZ!O6+PV!O6+SO!O6+VA!O6</f>
        <v>990</v>
      </c>
      <c r="P6" s="114"/>
      <c r="Q6" s="111">
        <f>O6/G6*100</f>
        <v>85.56611927398444</v>
      </c>
      <c r="R6" s="111"/>
      <c r="S6" s="114">
        <f>+'BG'!S6+'BS'!S6+'CO'!S6+'CR'!S6+LC!S6+LO!S6+MI!S6+MN!S6+MZ!S6+PV!S6+SO!S6+VA!S6</f>
        <v>167</v>
      </c>
      <c r="T6" s="114"/>
      <c r="U6" s="111">
        <f>S6*100/G6</f>
        <v>14.433880726015557</v>
      </c>
      <c r="V6" s="6"/>
    </row>
    <row r="7" spans="1:22" ht="12.75">
      <c r="A7" s="1" t="s">
        <v>2</v>
      </c>
      <c r="B7" s="2"/>
      <c r="C7" s="25">
        <f>+'BG'!C7+'BS'!C7+'CO'!C7+'CR'!C7+LC!C7+LO!C7+MI!C7+MN!C7+MZ!C7+PV!C7+SO!C7+VA!C7</f>
        <v>55</v>
      </c>
      <c r="D7" s="25"/>
      <c r="E7" s="25">
        <f>+'BG'!E7+'BS'!E7+'CO'!E7+'CR'!E7+LC!E7+LO!E7+MI!E7+MN!E7+MZ!E7+PV!E7+SO!E7+VA!E7</f>
        <v>1739</v>
      </c>
      <c r="F7" s="25"/>
      <c r="G7" s="25">
        <f>+'BG'!G7+'BS'!G7+'CO'!G7+'CR'!G7+LC!G7+LO!G7+MI!G7+MN!G7+MZ!G7+PV!G7+SO!G7+VA!G7</f>
        <v>1396</v>
      </c>
      <c r="H7" s="25"/>
      <c r="I7" s="28">
        <f aca="true" t="shared" si="0" ref="I7:I17">G7/E7*100</f>
        <v>80.27602070155262</v>
      </c>
      <c r="J7" s="25"/>
      <c r="K7" s="25">
        <f>+'BG'!K7+'BS'!K7+'CO'!K7+'CR'!K7+LC!K7+LO!K7+MI!K7+MN!K7+MZ!K7+PV!K7+SO!K7+VA!K7</f>
        <v>343</v>
      </c>
      <c r="L7" s="25"/>
      <c r="M7" s="28">
        <f aca="true" t="shared" si="1" ref="M7:M17">K7/E7*100</f>
        <v>19.723979298447382</v>
      </c>
      <c r="N7" s="25"/>
      <c r="O7" s="25">
        <f>+'BG'!O7+'BS'!O7+'CO'!O7+'CR'!O7+LC!O7+LO!O7+MI!O7+MN!O7+MZ!O7+PV!O7+SO!O7+VA!O7</f>
        <v>1144</v>
      </c>
      <c r="P7" s="25"/>
      <c r="Q7" s="28">
        <f aca="true" t="shared" si="2" ref="Q7:Q17">O7/G7*100</f>
        <v>81.9484240687679</v>
      </c>
      <c r="R7" s="25"/>
      <c r="S7" s="25">
        <f>+'BG'!S7+'BS'!S7+'CO'!S7+'CR'!S7+LC!S7+LO!S7+MI!S7+MN!S7+MZ!S7+PV!S7+SO!S7+VA!S7</f>
        <v>252</v>
      </c>
      <c r="T7" s="25"/>
      <c r="U7" s="28">
        <f aca="true" t="shared" si="3" ref="U7:U17">S7*100/G7</f>
        <v>18.05157593123209</v>
      </c>
      <c r="V7" s="7"/>
    </row>
    <row r="8" spans="1:22" ht="12.75">
      <c r="A8" s="1" t="s">
        <v>3</v>
      </c>
      <c r="B8" s="2"/>
      <c r="C8" s="25">
        <f>+'BG'!C8+'BS'!C8+'CO'!C8+'CR'!C8+LC!C8+LO!C8+MI!C8+MN!C8+MZ!C8+PV!C8+SO!C8+VA!C8</f>
        <v>64</v>
      </c>
      <c r="D8" s="25"/>
      <c r="E8" s="25">
        <f>+'BG'!E8+'BS'!E8+'CO'!E8+'CR'!E8+LC!E8+LO!E8+MI!E8+MN!E8+MZ!E8+PV!E8+SO!E8+VA!E8</f>
        <v>2884</v>
      </c>
      <c r="F8" s="25"/>
      <c r="G8" s="25">
        <f>+'BG'!G8+'BS'!G8+'CO'!G8+'CR'!G8+LC!G8+LO!G8+MI!G8+MN!G8+MZ!G8+PV!G8+SO!G8+VA!G8</f>
        <v>2142</v>
      </c>
      <c r="H8" s="25"/>
      <c r="I8" s="28">
        <f t="shared" si="0"/>
        <v>74.27184466019418</v>
      </c>
      <c r="J8" s="25"/>
      <c r="K8" s="25">
        <f>+'BG'!K8+'BS'!K8+'CO'!K8+'CR'!K8+LC!K8+LO!K8+MI!K8+MN!K8+MZ!K8+PV!K8+SO!K8+VA!K8</f>
        <v>742</v>
      </c>
      <c r="L8" s="25"/>
      <c r="M8" s="28">
        <f t="shared" si="1"/>
        <v>25.728155339805824</v>
      </c>
      <c r="N8" s="25"/>
      <c r="O8" s="25">
        <f>+'BG'!O8+'BS'!O8+'CO'!O8+'CR'!O8+LC!O8+LO!O8+MI!O8+MN!O8+MZ!O8+PV!O8+SO!O8+VA!O8</f>
        <v>1846</v>
      </c>
      <c r="P8" s="25"/>
      <c r="Q8" s="28">
        <f t="shared" si="2"/>
        <v>86.1811391223156</v>
      </c>
      <c r="R8" s="25"/>
      <c r="S8" s="25">
        <f>+'BG'!S8+'BS'!S8+'CO'!S8+'CR'!S8+LC!S8+LO!S8+MI!S8+MN!S8+MZ!S8+PV!S8+SO!S8+VA!S8</f>
        <v>296</v>
      </c>
      <c r="T8" s="25"/>
      <c r="U8" s="28">
        <f t="shared" si="3"/>
        <v>13.818860877684408</v>
      </c>
      <c r="V8" s="7"/>
    </row>
    <row r="9" spans="1:22" ht="12.75">
      <c r="A9" s="1" t="s">
        <v>4</v>
      </c>
      <c r="B9" s="2"/>
      <c r="C9" s="25">
        <f>+'BG'!C9+'BS'!C9+'CO'!C9+'CR'!C9+LC!C9+LO!C9+MI!C9+MN!C9+MZ!C9+PV!C9+SO!C9+VA!C9</f>
        <v>55</v>
      </c>
      <c r="D9" s="25"/>
      <c r="E9" s="25">
        <f>+'BG'!E9+'BS'!E9+'CO'!E9+'CR'!E9+LC!E9+LO!E9+MI!E9+MN!E9+MZ!E9+PV!E9+SO!E9+VA!E9</f>
        <v>2309</v>
      </c>
      <c r="F9" s="25"/>
      <c r="G9" s="25">
        <f>+'BG'!G9+'BS'!G9+'CO'!G9+'CR'!G9+LC!G9+LO!G9+MI!G9+MN!G9+MZ!G9+PV!G9+SO!G9+VA!G9</f>
        <v>1827</v>
      </c>
      <c r="H9" s="25"/>
      <c r="I9" s="28">
        <f t="shared" si="0"/>
        <v>79.12516240796882</v>
      </c>
      <c r="J9" s="25"/>
      <c r="K9" s="25">
        <f>+'BG'!K9+'BS'!K9+'CO'!K9+'CR'!K9+LC!K9+LO!K9+MI!K9+MN!K9+MZ!K9+PV!K9+SO!K9+VA!K9</f>
        <v>482</v>
      </c>
      <c r="L9" s="25"/>
      <c r="M9" s="28">
        <f t="shared" si="1"/>
        <v>20.87483759203118</v>
      </c>
      <c r="N9" s="25"/>
      <c r="O9" s="25">
        <f>+'BG'!O9+'BS'!O9+'CO'!O9+'CR'!O9+LC!O9+LO!O9+MI!O9+MN!O9+MZ!O9+PV!O9+SO!O9+VA!O9</f>
        <v>1517</v>
      </c>
      <c r="P9" s="25"/>
      <c r="Q9" s="28">
        <f t="shared" si="2"/>
        <v>83.03229337712096</v>
      </c>
      <c r="R9" s="25"/>
      <c r="S9" s="25">
        <f>+'BG'!S9+'BS'!S9+'CO'!S9+'CR'!S9+LC!S9+LO!S9+MI!S9+MN!S9+MZ!S9+PV!S9+SO!S9+VA!S9</f>
        <v>310</v>
      </c>
      <c r="T9" s="25"/>
      <c r="U9" s="28">
        <f t="shared" si="3"/>
        <v>16.967706622879035</v>
      </c>
      <c r="V9" s="7"/>
    </row>
    <row r="10" spans="1:22" ht="12.75">
      <c r="A10" s="1" t="s">
        <v>5</v>
      </c>
      <c r="B10" s="2"/>
      <c r="C10" s="25">
        <f>+'BG'!C10+'BS'!C10+'CO'!C10+'CR'!C10+LC!C10+LO!C10+MI!C10+MN!C10+MZ!C10+PV!C10+SO!C10+VA!C10</f>
        <v>83</v>
      </c>
      <c r="D10" s="25"/>
      <c r="E10" s="25">
        <f>+'BG'!E10+'BS'!E10+'CO'!E10+'CR'!E10+LC!E10+LO!E10+MI!E10+MN!E10+MZ!E10+PV!E10+SO!E10+VA!E10</f>
        <v>3418</v>
      </c>
      <c r="F10" s="25"/>
      <c r="G10" s="25">
        <f>+'BG'!G10+'BS'!G10+'CO'!G10+'CR'!G10+LC!G10+LO!G10+MI!G10+MN!G10+MZ!G10+PV!G10+SO!G10+VA!G10</f>
        <v>2709</v>
      </c>
      <c r="H10" s="25"/>
      <c r="I10" s="28">
        <f t="shared" si="0"/>
        <v>79.25687536571094</v>
      </c>
      <c r="J10" s="25"/>
      <c r="K10" s="25">
        <f>+'BG'!K10+'BS'!K10+'CO'!K10+'CR'!K10+LC!K10+LO!K10+MI!K10+MN!K10+MZ!K10+PV!K10+SO!K10+VA!K10</f>
        <v>709</v>
      </c>
      <c r="L10" s="25"/>
      <c r="M10" s="28">
        <f t="shared" si="1"/>
        <v>20.74312463428906</v>
      </c>
      <c r="N10" s="25"/>
      <c r="O10" s="25">
        <f>+'BG'!O10+'BS'!O10+'CO'!O10+'CR'!O10+LC!O10+LO!O10+MI!O10+MN!O10+MZ!O10+PV!O10+SO!O10+VA!O10</f>
        <v>2268</v>
      </c>
      <c r="P10" s="25"/>
      <c r="Q10" s="28">
        <f t="shared" si="2"/>
        <v>83.72093023255815</v>
      </c>
      <c r="R10" s="25"/>
      <c r="S10" s="25">
        <f>+'BG'!S10+'BS'!S10+'CO'!S10+'CR'!S10+LC!S10+LO!S10+MI!S10+MN!S10+MZ!S10+PV!S10+SO!S10+VA!S10</f>
        <v>441</v>
      </c>
      <c r="T10" s="25"/>
      <c r="U10" s="28">
        <f t="shared" si="3"/>
        <v>16.27906976744186</v>
      </c>
      <c r="V10" s="7"/>
    </row>
    <row r="11" spans="1:22" ht="12.75">
      <c r="A11" s="1" t="s">
        <v>6</v>
      </c>
      <c r="B11" s="2"/>
      <c r="C11" s="25">
        <f>+'BG'!C11+'BS'!C11+'CO'!C11+'CR'!C11+LC!C11+LO!C11+MI!C11+MN!C11+MZ!C11+PV!C11+SO!C11+VA!C11</f>
        <v>18</v>
      </c>
      <c r="D11" s="25"/>
      <c r="E11" s="25">
        <f>+'BG'!E11+'BS'!E11+'CO'!E11+'CR'!E11+LC!E11+LO!E11+MI!E11+MN!E11+MZ!E11+PV!E11+SO!E11+VA!E11</f>
        <v>857</v>
      </c>
      <c r="F11" s="25"/>
      <c r="G11" s="25">
        <f>+'BG'!G11+'BS'!G11+'CO'!G11+'CR'!G11+LC!G11+LO!G11+MI!G11+MN!G11+MZ!G11+PV!G11+SO!G11+VA!G11</f>
        <v>707</v>
      </c>
      <c r="H11" s="25"/>
      <c r="I11" s="28">
        <f t="shared" si="0"/>
        <v>82.49708284714119</v>
      </c>
      <c r="J11" s="25"/>
      <c r="K11" s="25">
        <f>+'BG'!K11+'BS'!K11+'CO'!K11+'CR'!K11+LC!K11+LO!K11+MI!K11+MN!K11+MZ!K11+PV!K11+SO!K11+VA!K11</f>
        <v>150</v>
      </c>
      <c r="L11" s="25"/>
      <c r="M11" s="28">
        <f t="shared" si="1"/>
        <v>17.50291715285881</v>
      </c>
      <c r="N11" s="25"/>
      <c r="O11" s="25">
        <f>+'BG'!O11+'BS'!O11+'CO'!O11+'CR'!O11+LC!O11+LO!O11+MI!O11+MN!O11+MZ!O11+PV!O11+SO!O11+VA!O11</f>
        <v>626</v>
      </c>
      <c r="P11" s="25"/>
      <c r="Q11" s="28">
        <f t="shared" si="2"/>
        <v>88.54314002828855</v>
      </c>
      <c r="R11" s="25"/>
      <c r="S11" s="25">
        <f>+'BG'!S11+'BS'!S11+'CO'!S11+'CR'!S11+LC!S11+LO!S11+MI!S11+MN!S11+MZ!S11+PV!S11+SO!S11+VA!S11</f>
        <v>81</v>
      </c>
      <c r="T11" s="25"/>
      <c r="U11" s="28">
        <f t="shared" si="3"/>
        <v>11.456859971711458</v>
      </c>
      <c r="V11" s="7"/>
    </row>
    <row r="12" spans="1:22" ht="12.75">
      <c r="A12" s="1" t="s">
        <v>7</v>
      </c>
      <c r="B12" s="2"/>
      <c r="C12" s="25">
        <f>+'BG'!C12+'BS'!C12+'CO'!C12+'CR'!C12+LC!C12+LO!C12+MI!C12+MN!C12+MZ!C12+PV!C12+SO!C12+VA!C12</f>
        <v>2</v>
      </c>
      <c r="D12" s="25"/>
      <c r="E12" s="25">
        <f>+'BG'!E12+'BS'!E12+'CO'!E12+'CR'!E12+LC!E12+LO!E12+MI!E12+MN!E12+MZ!E12+PV!E12+SO!E12+VA!E12</f>
        <v>81</v>
      </c>
      <c r="F12" s="25"/>
      <c r="G12" s="25">
        <f>+'BG'!G12+'BS'!G12+'CO'!G12+'CR'!G12+LC!G12+LO!G12+MI!G12+MN!G12+MZ!G12+PV!G12+SO!G12+VA!G12</f>
        <v>62</v>
      </c>
      <c r="H12" s="25"/>
      <c r="I12" s="28">
        <f t="shared" si="0"/>
        <v>76.5432098765432</v>
      </c>
      <c r="J12" s="25"/>
      <c r="K12" s="25">
        <f>+'BG'!K12+'BS'!K12+'CO'!K12+'CR'!K12+LC!K12+LO!K12+MI!K12+MN!K12+MZ!K12+PV!K12+SO!K12+VA!K12</f>
        <v>19</v>
      </c>
      <c r="L12" s="25"/>
      <c r="M12" s="28">
        <f t="shared" si="1"/>
        <v>23.456790123456788</v>
      </c>
      <c r="N12" s="25"/>
      <c r="O12" s="25">
        <f>+'BG'!O12+'BS'!O12+'CO'!O12+'CR'!O12+LC!O12+LO!O12+MI!O12+MN!O12+MZ!O12+PV!O12+SO!O12+VA!O12</f>
        <v>57</v>
      </c>
      <c r="P12" s="25"/>
      <c r="Q12" s="28">
        <f t="shared" si="2"/>
        <v>91.93548387096774</v>
      </c>
      <c r="R12" s="25"/>
      <c r="S12" s="25">
        <f>+'BG'!S12+'BS'!S12+'CO'!S12+'CR'!S12+LC!S12+LO!S12+MI!S12+MN!S12+MZ!S12+PV!S12+SO!S12+VA!S12</f>
        <v>5</v>
      </c>
      <c r="T12" s="25"/>
      <c r="U12" s="28">
        <f t="shared" si="3"/>
        <v>8.064516129032258</v>
      </c>
      <c r="V12" s="7"/>
    </row>
    <row r="13" spans="1:22" ht="12.75">
      <c r="A13" s="1" t="s">
        <v>8</v>
      </c>
      <c r="B13" s="2"/>
      <c r="C13" s="25">
        <f>+'BG'!C13+'BS'!C13+'CO'!C13+'CR'!C13+LC!C13+LO!C13+MI!C13+MN!C13+MZ!C13+PV!C13+SO!C13+VA!C13</f>
        <v>87</v>
      </c>
      <c r="D13" s="25"/>
      <c r="E13" s="25">
        <f>+'BG'!E13+'BS'!E13+'CO'!E13+'CR'!E13+LC!E13+LO!E13+MI!E13+MN!E13+MZ!E13+PV!E13+SO!E13+VA!E13</f>
        <v>3577</v>
      </c>
      <c r="F13" s="25"/>
      <c r="G13" s="25">
        <f>+'BG'!G13+'BS'!G13+'CO'!G13+'CR'!G13+LC!G13+LO!G13+MI!G13+MN!G13+MZ!G13+PV!G13+SO!G13+VA!G13</f>
        <v>2598</v>
      </c>
      <c r="H13" s="25"/>
      <c r="I13" s="28">
        <f t="shared" si="0"/>
        <v>72.63069611406206</v>
      </c>
      <c r="J13" s="25"/>
      <c r="K13" s="25">
        <f>+'BG'!K13+'BS'!K13+'CO'!K13+'CR'!K13+LC!K13+LO!K13+MI!K13+MN!K13+MZ!K13+PV!K13+SO!K13+VA!K13</f>
        <v>979</v>
      </c>
      <c r="L13" s="25"/>
      <c r="M13" s="28">
        <f t="shared" si="1"/>
        <v>27.369303885937935</v>
      </c>
      <c r="N13" s="25"/>
      <c r="O13" s="25">
        <f>+'BG'!O13+'BS'!O13+'CO'!O13+'CR'!O13+LC!O13+LO!O13+MI!O13+MN!O13+MZ!O13+PV!O13+SO!O13+VA!O13</f>
        <v>2062</v>
      </c>
      <c r="P13" s="25"/>
      <c r="Q13" s="28">
        <f t="shared" si="2"/>
        <v>79.36874518860661</v>
      </c>
      <c r="R13" s="25"/>
      <c r="S13" s="25">
        <f>+'BG'!S13+'BS'!S13+'CO'!S13+'CR'!S13+LC!S13+LO!S13+MI!S13+MN!S13+MZ!S13+PV!S13+SO!S13+VA!S13</f>
        <v>536</v>
      </c>
      <c r="T13" s="25"/>
      <c r="U13" s="28">
        <f t="shared" si="3"/>
        <v>20.63125481139338</v>
      </c>
      <c r="V13" s="7"/>
    </row>
    <row r="14" spans="1:22" ht="12.75">
      <c r="A14" s="1" t="s">
        <v>9</v>
      </c>
      <c r="B14" s="2"/>
      <c r="C14" s="25">
        <f>+'BG'!C14+'BS'!C14+'CO'!C14+'CR'!C14+LC!C14+LO!C14+MI!C14+MN!C14+MZ!C14+PV!C14+SO!C14+VA!C14</f>
        <v>66</v>
      </c>
      <c r="D14" s="25"/>
      <c r="E14" s="25">
        <f>+'BG'!E14+'BS'!E14+'CO'!E14+'CR'!E14+LC!E14+LO!E14+MI!E14+MN!E14+MZ!E14+PV!E14+SO!E14+VA!E14</f>
        <v>2807</v>
      </c>
      <c r="F14" s="25"/>
      <c r="G14" s="25">
        <f>+'BG'!G14+'BS'!G14+'CO'!G14+'CR'!G14+LC!G14+LO!G14+MI!G14+MN!G14+MZ!G14+PV!G14+SO!G14+VA!G14</f>
        <v>2172</v>
      </c>
      <c r="H14" s="25"/>
      <c r="I14" s="28">
        <f t="shared" si="0"/>
        <v>77.37798361239759</v>
      </c>
      <c r="J14" s="25"/>
      <c r="K14" s="25">
        <f>+'BG'!K14+'BS'!K14+'CO'!K14+'CR'!K14+LC!K14+LO!K14+MI!K14+MN!K14+MZ!K14+PV!K14+SO!K14+VA!K14</f>
        <v>635</v>
      </c>
      <c r="L14" s="25"/>
      <c r="M14" s="28">
        <f t="shared" si="1"/>
        <v>22.62201638760242</v>
      </c>
      <c r="N14" s="25"/>
      <c r="O14" s="25">
        <f>+'BG'!O14+'BS'!O14+'CO'!O14+'CR'!O14+LC!O14+LO!O14+MI!O14+MN!O14+MZ!O14+PV!O14+SO!O14+VA!O14</f>
        <v>1775</v>
      </c>
      <c r="P14" s="25"/>
      <c r="Q14" s="28">
        <f t="shared" si="2"/>
        <v>81.7219152854512</v>
      </c>
      <c r="R14" s="25"/>
      <c r="S14" s="25">
        <f>+'BG'!S14+'BS'!S14+'CO'!S14+'CR'!S14+LC!S14+LO!S14+MI!S14+MN!S14+MZ!S14+PV!S14+SO!S14+VA!S14</f>
        <v>397</v>
      </c>
      <c r="T14" s="25"/>
      <c r="U14" s="28">
        <f t="shared" si="3"/>
        <v>18.278084714548804</v>
      </c>
      <c r="V14" s="7"/>
    </row>
    <row r="15" spans="1:22" ht="12.75">
      <c r="A15" s="1" t="s">
        <v>10</v>
      </c>
      <c r="B15" s="2"/>
      <c r="C15" s="25">
        <f>+'BG'!C15+'BS'!C15+'CO'!C15+'CR'!C15+LC!C15+LO!C15+MI!C15+MN!C15+MZ!C15+PV!C15+SO!C15+VA!C15</f>
        <v>114</v>
      </c>
      <c r="D15" s="25"/>
      <c r="E15" s="25">
        <f>+'BG'!E15+'BS'!E15+'CO'!E15+'CR'!E15+LC!E15+LO!E15+MI!E15+MN!E15+MZ!E15+PV!E15+SO!E15+VA!E15</f>
        <v>4705</v>
      </c>
      <c r="F15" s="25"/>
      <c r="G15" s="25">
        <f>+'BG'!G15+'BS'!G15+'CO'!G15+'CR'!G15+LC!G15+LO!G15+MI!G15+MN!G15+MZ!G15+PV!G15+SO!G15+VA!G15</f>
        <v>3691</v>
      </c>
      <c r="H15" s="25"/>
      <c r="I15" s="28">
        <f t="shared" si="0"/>
        <v>78.44845908607864</v>
      </c>
      <c r="J15" s="25"/>
      <c r="K15" s="25">
        <f>+'BG'!K15+'BS'!K15+'CO'!K15+'CR'!K15+LC!K15+LO!K15+MI!K15+MN!K15+MZ!K15+PV!K15+SO!K15+VA!K15</f>
        <v>1014</v>
      </c>
      <c r="L15" s="25"/>
      <c r="M15" s="28">
        <f t="shared" si="1"/>
        <v>21.55154091392136</v>
      </c>
      <c r="N15" s="25"/>
      <c r="O15" s="25">
        <f>+'BG'!O15+'BS'!O15+'CO'!O15+'CR'!O15+LC!O15+LO!O15+MI!O15+MN!O15+MZ!O15+PV!O15+SO!O15+VA!O15</f>
        <v>3179</v>
      </c>
      <c r="P15" s="25"/>
      <c r="Q15" s="28">
        <f t="shared" si="2"/>
        <v>86.12842048225413</v>
      </c>
      <c r="R15" s="25"/>
      <c r="S15" s="25">
        <f>+'BG'!S15+'BS'!S15+'CO'!S15+'CR'!S15+LC!S15+LO!S15+MI!S15+MN!S15+MZ!S15+PV!S15+SO!S15+VA!S15</f>
        <v>512</v>
      </c>
      <c r="T15" s="25"/>
      <c r="U15" s="28">
        <f t="shared" si="3"/>
        <v>13.871579517745868</v>
      </c>
      <c r="V15" s="7"/>
    </row>
    <row r="16" spans="1:22" ht="12.75">
      <c r="A16" s="1" t="s">
        <v>11</v>
      </c>
      <c r="B16" s="2"/>
      <c r="C16" s="25">
        <f>+'BG'!C16+'BS'!C16+'CO'!C16+'CR'!C16+LC!C16+LO!C16+MI!C16+MN!C16+MZ!C16+PV!C16+SO!C16+VA!C16</f>
        <v>46</v>
      </c>
      <c r="D16" s="25"/>
      <c r="E16" s="25">
        <f>+'BG'!E16+'BS'!E16+'CO'!E16+'CR'!E16+LC!E16+LO!E16+MI!E16+MN!E16+MZ!E16+PV!E16+SO!E16+VA!E16</f>
        <v>1767</v>
      </c>
      <c r="F16" s="25"/>
      <c r="G16" s="25">
        <f>+'BG'!G16+'BS'!G16+'CO'!G16+'CR'!G16+LC!G16+LO!G16+MI!G16+MN!G16+MZ!G16+PV!G16+SO!G16+VA!G16</f>
        <v>1261</v>
      </c>
      <c r="H16" s="25"/>
      <c r="I16" s="28">
        <f t="shared" si="0"/>
        <v>71.36389360498019</v>
      </c>
      <c r="J16" s="25"/>
      <c r="K16" s="25">
        <f>+'BG'!K16+'BS'!K16+'CO'!K16+'CR'!K16+LC!K16+LO!K16+MI!K16+MN!K16+MZ!K16+PV!K16+SO!K16+VA!K16</f>
        <v>506</v>
      </c>
      <c r="L16" s="25"/>
      <c r="M16" s="28">
        <f t="shared" si="1"/>
        <v>28.636106395019805</v>
      </c>
      <c r="N16" s="25"/>
      <c r="O16" s="25">
        <f>+'BG'!O16+'BS'!O16+'CO'!O16+'CR'!O16+LC!O16+LO!O16+MI!O16+MN!O16+MZ!O16+PV!O16+SO!O16+VA!O16</f>
        <v>1049</v>
      </c>
      <c r="P16" s="25"/>
      <c r="Q16" s="28">
        <f t="shared" si="2"/>
        <v>83.18794607454402</v>
      </c>
      <c r="R16" s="25"/>
      <c r="S16" s="52">
        <f>+'BG'!S16+'BS'!S16+'CO'!S16+'CR'!S16+LC!S16+LO!S16+MI!S16+MN!S16+MZ!S16+PV!S16+SO!S16+VA!S16</f>
        <v>212</v>
      </c>
      <c r="T16" s="25"/>
      <c r="U16" s="28">
        <f t="shared" si="3"/>
        <v>16.812053925455988</v>
      </c>
      <c r="V16" s="7"/>
    </row>
    <row r="17" spans="1:22" s="67" customFormat="1" ht="15.75">
      <c r="A17" s="81" t="s">
        <v>15</v>
      </c>
      <c r="B17" s="82"/>
      <c r="C17" s="69">
        <f>SUM(C6:C16)</f>
        <v>651</v>
      </c>
      <c r="D17" s="70"/>
      <c r="E17" s="69">
        <f>SUM(E6:E16)</f>
        <v>25856</v>
      </c>
      <c r="F17" s="70"/>
      <c r="G17" s="69">
        <f>SUM(G6:G16)</f>
        <v>19722</v>
      </c>
      <c r="H17" s="70"/>
      <c r="I17" s="73">
        <f t="shared" si="0"/>
        <v>76.2762995049505</v>
      </c>
      <c r="J17" s="72"/>
      <c r="K17" s="69">
        <f>SUM(K6:K16)</f>
        <v>6134</v>
      </c>
      <c r="L17" s="70"/>
      <c r="M17" s="73">
        <f t="shared" si="1"/>
        <v>23.723700495049506</v>
      </c>
      <c r="N17" s="70"/>
      <c r="O17" s="69">
        <f>SUM(O6:O16)</f>
        <v>16513</v>
      </c>
      <c r="P17" s="70"/>
      <c r="Q17" s="73">
        <f t="shared" si="2"/>
        <v>83.7288307473887</v>
      </c>
      <c r="R17" s="70"/>
      <c r="S17" s="80">
        <f>SUM(S6:S16)</f>
        <v>3209</v>
      </c>
      <c r="T17" s="75"/>
      <c r="U17" s="64">
        <f t="shared" si="3"/>
        <v>16.271169252611298</v>
      </c>
      <c r="V17" s="75"/>
    </row>
    <row r="18" ht="12.75">
      <c r="S18" s="20"/>
    </row>
    <row r="22" ht="12.75">
      <c r="I22" s="45"/>
    </row>
    <row r="23" ht="12.75">
      <c r="I23" s="45"/>
    </row>
    <row r="24" ht="12.75">
      <c r="I24" s="45"/>
    </row>
    <row r="25" ht="12.75"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  <row r="30" ht="12.75">
      <c r="I30" s="45"/>
    </row>
    <row r="31" ht="12.75">
      <c r="I31" s="45"/>
    </row>
    <row r="32" ht="12.75">
      <c r="I32" s="45"/>
    </row>
    <row r="33" ht="12.75">
      <c r="I33" s="45"/>
    </row>
  </sheetData>
  <sheetProtection/>
  <mergeCells count="13">
    <mergeCell ref="A1:V1"/>
    <mergeCell ref="A2:V2"/>
    <mergeCell ref="A5: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7:B17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C17" sqref="C17: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27</v>
      </c>
      <c r="B6" s="2"/>
      <c r="C6" s="1">
        <v>3</v>
      </c>
      <c r="D6" s="2"/>
      <c r="E6" s="1">
        <v>120</v>
      </c>
      <c r="F6" s="2"/>
      <c r="G6" s="8">
        <v>91</v>
      </c>
      <c r="H6" s="9"/>
      <c r="I6" s="44">
        <f>G6*100/E6</f>
        <v>75.83333333333333</v>
      </c>
      <c r="J6" s="9"/>
      <c r="K6" s="1">
        <f>E6-G6</f>
        <v>29</v>
      </c>
      <c r="L6" s="2"/>
      <c r="M6" s="11">
        <f>K6*100/E6</f>
        <v>24.166666666666668</v>
      </c>
      <c r="N6" s="2"/>
      <c r="O6" s="1">
        <v>71</v>
      </c>
      <c r="P6" s="2"/>
      <c r="Q6" s="11">
        <f>O6*100/G6</f>
        <v>78.02197802197803</v>
      </c>
      <c r="R6" s="2"/>
      <c r="S6" s="6">
        <f>G6-O6</f>
        <v>20</v>
      </c>
      <c r="T6" s="7"/>
      <c r="U6" s="12">
        <f>S6*100/G6</f>
        <v>21.978021978021978</v>
      </c>
      <c r="V6" s="7"/>
    </row>
    <row r="7" spans="1:22" ht="12.75">
      <c r="A7" s="1" t="s">
        <v>28</v>
      </c>
      <c r="B7" s="2"/>
      <c r="C7" s="1">
        <v>8</v>
      </c>
      <c r="D7" s="2"/>
      <c r="E7" s="1">
        <v>320</v>
      </c>
      <c r="F7" s="2"/>
      <c r="G7" s="1">
        <v>271</v>
      </c>
      <c r="H7" s="2"/>
      <c r="I7" s="44">
        <f aca="true" t="shared" si="0" ref="I7:I16">G7*100/E7</f>
        <v>84.6875</v>
      </c>
      <c r="J7" s="2"/>
      <c r="K7" s="1">
        <f aca="true" t="shared" si="1" ref="K7:K16">E7-G7</f>
        <v>49</v>
      </c>
      <c r="M7" s="11">
        <f aca="true" t="shared" si="2" ref="M7:M17">K7*100/E7</f>
        <v>15.3125</v>
      </c>
      <c r="N7" s="2"/>
      <c r="O7" s="1">
        <v>185</v>
      </c>
      <c r="P7" s="2"/>
      <c r="Q7" s="11">
        <f>O7*100/G7</f>
        <v>68.26568265682657</v>
      </c>
      <c r="R7" s="2"/>
      <c r="S7" s="6">
        <f aca="true" t="shared" si="3" ref="S7:S16">G7-O7</f>
        <v>86</v>
      </c>
      <c r="T7" s="7"/>
      <c r="U7" s="12">
        <f aca="true" t="shared" si="4" ref="U7:U17">S7*100/G7</f>
        <v>31.73431734317343</v>
      </c>
      <c r="V7" s="7"/>
    </row>
    <row r="8" spans="1:22" ht="12.75">
      <c r="A8" s="1" t="s">
        <v>29</v>
      </c>
      <c r="B8" s="2"/>
      <c r="C8" s="1">
        <v>15</v>
      </c>
      <c r="D8" s="2"/>
      <c r="E8" s="1">
        <v>840</v>
      </c>
      <c r="F8" s="2"/>
      <c r="G8" s="1">
        <v>503</v>
      </c>
      <c r="H8" s="2"/>
      <c r="I8" s="44">
        <f t="shared" si="0"/>
        <v>59.88095238095238</v>
      </c>
      <c r="J8" s="5"/>
      <c r="K8" s="1">
        <f t="shared" si="1"/>
        <v>337</v>
      </c>
      <c r="L8" s="2"/>
      <c r="M8" s="11">
        <f t="shared" si="2"/>
        <v>40.11904761904762</v>
      </c>
      <c r="N8" s="2"/>
      <c r="O8" s="1">
        <v>404</v>
      </c>
      <c r="P8" s="2"/>
      <c r="Q8" s="11">
        <f aca="true" t="shared" si="5" ref="Q8:Q17">O8*100/G8</f>
        <v>80.31809145129225</v>
      </c>
      <c r="R8" s="2"/>
      <c r="S8" s="6">
        <f t="shared" si="3"/>
        <v>99</v>
      </c>
      <c r="T8" s="7"/>
      <c r="U8" s="12">
        <f t="shared" si="4"/>
        <v>19.681908548707753</v>
      </c>
      <c r="V8" s="7"/>
    </row>
    <row r="9" spans="1:22" ht="12.75">
      <c r="A9" s="1" t="s">
        <v>30</v>
      </c>
      <c r="B9" s="2"/>
      <c r="C9" s="1">
        <v>12</v>
      </c>
      <c r="D9" s="2"/>
      <c r="E9" s="1">
        <v>475</v>
      </c>
      <c r="F9" s="2"/>
      <c r="G9" s="1">
        <v>394</v>
      </c>
      <c r="H9" s="2"/>
      <c r="I9" s="44">
        <f t="shared" si="0"/>
        <v>82.94736842105263</v>
      </c>
      <c r="J9" s="2"/>
      <c r="K9" s="1">
        <f t="shared" si="1"/>
        <v>81</v>
      </c>
      <c r="M9" s="11">
        <f t="shared" si="2"/>
        <v>17.05263157894737</v>
      </c>
      <c r="N9" s="2"/>
      <c r="O9" s="1">
        <v>319</v>
      </c>
      <c r="P9" s="2"/>
      <c r="Q9" s="11">
        <f t="shared" si="5"/>
        <v>80.96446700507614</v>
      </c>
      <c r="R9" s="2"/>
      <c r="S9" s="6">
        <f t="shared" si="3"/>
        <v>75</v>
      </c>
      <c r="T9" s="7"/>
      <c r="U9" s="12">
        <f t="shared" si="4"/>
        <v>19.03553299492386</v>
      </c>
      <c r="V9" s="7"/>
    </row>
    <row r="10" spans="1:22" ht="12.75">
      <c r="A10" s="1" t="s">
        <v>31</v>
      </c>
      <c r="B10" s="2"/>
      <c r="C10" s="1">
        <v>14</v>
      </c>
      <c r="D10" s="2"/>
      <c r="E10" s="1">
        <v>680</v>
      </c>
      <c r="F10" s="2"/>
      <c r="G10" s="1">
        <v>542</v>
      </c>
      <c r="H10" s="2"/>
      <c r="I10" s="44">
        <f t="shared" si="0"/>
        <v>79.70588235294117</v>
      </c>
      <c r="J10" s="5"/>
      <c r="K10" s="1">
        <f t="shared" si="1"/>
        <v>138</v>
      </c>
      <c r="L10" s="2"/>
      <c r="M10" s="11">
        <f t="shared" si="2"/>
        <v>20.294117647058822</v>
      </c>
      <c r="N10" s="2"/>
      <c r="O10" s="1">
        <v>415</v>
      </c>
      <c r="P10" s="2"/>
      <c r="Q10" s="11">
        <f t="shared" si="5"/>
        <v>76.56826568265683</v>
      </c>
      <c r="R10" s="2"/>
      <c r="S10" s="6">
        <f t="shared" si="3"/>
        <v>127</v>
      </c>
      <c r="T10" s="7"/>
      <c r="U10" s="12">
        <f t="shared" si="4"/>
        <v>23.431734317343174</v>
      </c>
      <c r="V10" s="7"/>
    </row>
    <row r="11" spans="1:22" ht="12.75">
      <c r="A11" s="1" t="s">
        <v>6</v>
      </c>
      <c r="B11" s="2"/>
      <c r="C11" s="1">
        <v>0</v>
      </c>
      <c r="D11" s="2"/>
      <c r="E11" s="1">
        <v>0</v>
      </c>
      <c r="F11" s="2"/>
      <c r="G11" s="1">
        <v>0</v>
      </c>
      <c r="H11" s="2"/>
      <c r="I11" s="44">
        <v>0</v>
      </c>
      <c r="J11" s="2"/>
      <c r="K11" s="1">
        <f t="shared" si="1"/>
        <v>0</v>
      </c>
      <c r="M11" s="11">
        <v>0</v>
      </c>
      <c r="N11" s="2"/>
      <c r="O11" s="1">
        <v>0</v>
      </c>
      <c r="P11" s="2"/>
      <c r="Q11" s="11">
        <v>0</v>
      </c>
      <c r="R11" s="2"/>
      <c r="S11" s="6">
        <f t="shared" si="3"/>
        <v>0</v>
      </c>
      <c r="T11" s="7"/>
      <c r="U11" s="12">
        <v>0</v>
      </c>
      <c r="V11" s="7"/>
    </row>
    <row r="12" spans="1:22" ht="12.75">
      <c r="A12" s="1" t="s">
        <v>7</v>
      </c>
      <c r="B12" s="2"/>
      <c r="C12" s="1">
        <v>0</v>
      </c>
      <c r="D12" s="2"/>
      <c r="E12" s="1">
        <v>0</v>
      </c>
      <c r="F12" s="2"/>
      <c r="G12" s="1">
        <v>0</v>
      </c>
      <c r="H12" s="2"/>
      <c r="I12" s="44">
        <v>0</v>
      </c>
      <c r="J12" s="5"/>
      <c r="K12" s="1">
        <f t="shared" si="1"/>
        <v>0</v>
      </c>
      <c r="L12" s="2"/>
      <c r="M12" s="11">
        <v>0</v>
      </c>
      <c r="N12" s="2"/>
      <c r="O12" s="1">
        <v>0</v>
      </c>
      <c r="P12" s="2"/>
      <c r="Q12" s="11">
        <v>0</v>
      </c>
      <c r="R12" s="2"/>
      <c r="S12" s="6">
        <f t="shared" si="3"/>
        <v>0</v>
      </c>
      <c r="T12" s="7"/>
      <c r="U12" s="12">
        <v>0</v>
      </c>
      <c r="V12" s="7"/>
    </row>
    <row r="13" spans="1:22" ht="12.75">
      <c r="A13" s="31" t="s">
        <v>35</v>
      </c>
      <c r="B13" s="2"/>
      <c r="C13" s="1">
        <v>28</v>
      </c>
      <c r="D13" s="2"/>
      <c r="E13" s="1">
        <v>1110</v>
      </c>
      <c r="F13" s="2"/>
      <c r="G13" s="1">
        <v>830</v>
      </c>
      <c r="H13" s="2"/>
      <c r="I13" s="44">
        <f t="shared" si="0"/>
        <v>74.77477477477477</v>
      </c>
      <c r="J13" s="2"/>
      <c r="K13" s="1">
        <f t="shared" si="1"/>
        <v>280</v>
      </c>
      <c r="L13" s="2"/>
      <c r="M13" s="11">
        <f t="shared" si="2"/>
        <v>25.225225225225227</v>
      </c>
      <c r="N13" s="2"/>
      <c r="O13" s="1">
        <v>564</v>
      </c>
      <c r="P13" s="2"/>
      <c r="Q13" s="11">
        <f t="shared" si="5"/>
        <v>67.95180722891567</v>
      </c>
      <c r="R13" s="2"/>
      <c r="S13" s="6">
        <f t="shared" si="3"/>
        <v>266</v>
      </c>
      <c r="T13" s="7"/>
      <c r="U13" s="12">
        <f t="shared" si="4"/>
        <v>32.04819277108434</v>
      </c>
      <c r="V13" s="7"/>
    </row>
    <row r="14" spans="1:22" ht="12.75">
      <c r="A14" s="1" t="s">
        <v>32</v>
      </c>
      <c r="B14" s="2"/>
      <c r="C14" s="1">
        <v>11</v>
      </c>
      <c r="D14" s="2"/>
      <c r="E14" s="1">
        <v>440</v>
      </c>
      <c r="F14" s="2"/>
      <c r="G14" s="1">
        <v>328</v>
      </c>
      <c r="H14" s="2"/>
      <c r="I14" s="44">
        <f t="shared" si="0"/>
        <v>74.54545454545455</v>
      </c>
      <c r="J14" s="5"/>
      <c r="K14" s="1">
        <f t="shared" si="1"/>
        <v>112</v>
      </c>
      <c r="L14" s="2"/>
      <c r="M14" s="11">
        <f t="shared" si="2"/>
        <v>25.454545454545453</v>
      </c>
      <c r="N14" s="2"/>
      <c r="O14" s="1">
        <v>241</v>
      </c>
      <c r="P14" s="2"/>
      <c r="Q14" s="11">
        <f t="shared" si="5"/>
        <v>73.47560975609755</v>
      </c>
      <c r="R14" s="2"/>
      <c r="S14" s="6">
        <f t="shared" si="3"/>
        <v>87</v>
      </c>
      <c r="T14" s="7"/>
      <c r="U14" s="12">
        <f t="shared" si="4"/>
        <v>26.524390243902438</v>
      </c>
      <c r="V14" s="7"/>
    </row>
    <row r="15" spans="1:22" ht="12.75">
      <c r="A15" s="1" t="s">
        <v>33</v>
      </c>
      <c r="B15" s="2"/>
      <c r="C15" s="1">
        <v>11</v>
      </c>
      <c r="D15" s="2"/>
      <c r="E15" s="1">
        <v>440</v>
      </c>
      <c r="F15" s="2"/>
      <c r="G15" s="1">
        <v>360</v>
      </c>
      <c r="H15" s="2"/>
      <c r="I15" s="44">
        <f t="shared" si="0"/>
        <v>81.81818181818181</v>
      </c>
      <c r="J15" s="2"/>
      <c r="K15" s="1">
        <f t="shared" si="1"/>
        <v>80</v>
      </c>
      <c r="M15" s="11">
        <f t="shared" si="2"/>
        <v>18.181818181818183</v>
      </c>
      <c r="N15" s="2"/>
      <c r="O15" s="1">
        <v>269</v>
      </c>
      <c r="P15" s="2"/>
      <c r="Q15" s="11">
        <f t="shared" si="5"/>
        <v>74.72222222222223</v>
      </c>
      <c r="R15" s="2"/>
      <c r="S15" s="6">
        <f t="shared" si="3"/>
        <v>91</v>
      </c>
      <c r="T15" s="7"/>
      <c r="U15" s="12">
        <f t="shared" si="4"/>
        <v>25.27777777777778</v>
      </c>
      <c r="V15" s="7"/>
    </row>
    <row r="16" spans="1:22" ht="12.75">
      <c r="A16" s="1" t="s">
        <v>11</v>
      </c>
      <c r="B16" s="2"/>
      <c r="C16" s="1">
        <v>0</v>
      </c>
      <c r="D16" s="2"/>
      <c r="E16" s="1">
        <v>0</v>
      </c>
      <c r="F16" s="2"/>
      <c r="G16" s="1">
        <v>0</v>
      </c>
      <c r="H16" s="2"/>
      <c r="I16" s="44">
        <v>0</v>
      </c>
      <c r="J16" s="5"/>
      <c r="K16" s="1">
        <f t="shared" si="1"/>
        <v>0</v>
      </c>
      <c r="L16" s="2"/>
      <c r="M16" s="11">
        <v>0</v>
      </c>
      <c r="N16" s="2"/>
      <c r="O16" s="1">
        <v>0</v>
      </c>
      <c r="P16" s="2"/>
      <c r="Q16" s="11">
        <v>0</v>
      </c>
      <c r="R16" s="2"/>
      <c r="S16" s="6">
        <f t="shared" si="3"/>
        <v>0</v>
      </c>
      <c r="T16" s="7"/>
      <c r="U16" s="12">
        <v>0</v>
      </c>
      <c r="V16" s="7"/>
    </row>
    <row r="17" spans="1:22" s="67" customFormat="1" ht="15.75">
      <c r="A17" s="81" t="s">
        <v>15</v>
      </c>
      <c r="B17" s="82"/>
      <c r="C17" s="69">
        <f>SUM(C6:C16)</f>
        <v>102</v>
      </c>
      <c r="D17" s="70"/>
      <c r="E17" s="69">
        <f>SUM(E6:E16)</f>
        <v>4425</v>
      </c>
      <c r="F17" s="70"/>
      <c r="G17" s="69">
        <f>SUM(G6:G16)</f>
        <v>3319</v>
      </c>
      <c r="H17" s="70"/>
      <c r="I17" s="78">
        <f>G17*100/E17</f>
        <v>75.00564971751412</v>
      </c>
      <c r="J17" s="72"/>
      <c r="K17" s="69">
        <f>SUM(K6:K16)</f>
        <v>1106</v>
      </c>
      <c r="L17" s="70"/>
      <c r="M17" s="73">
        <f t="shared" si="2"/>
        <v>24.994350282485875</v>
      </c>
      <c r="N17" s="70"/>
      <c r="O17" s="69">
        <f>SUM(O6:O16)</f>
        <v>2468</v>
      </c>
      <c r="P17" s="70"/>
      <c r="Q17" s="73">
        <f t="shared" si="5"/>
        <v>74.35974691172039</v>
      </c>
      <c r="R17" s="70"/>
      <c r="S17" s="74">
        <f>SUM(S6:S16)</f>
        <v>851</v>
      </c>
      <c r="T17" s="75"/>
      <c r="U17" s="76">
        <f t="shared" si="4"/>
        <v>25.640253088279604</v>
      </c>
      <c r="V17" s="75"/>
    </row>
  </sheetData>
  <sheetProtection/>
  <mergeCells count="13">
    <mergeCell ref="A17:B17"/>
    <mergeCell ref="S5:T5"/>
    <mergeCell ref="U5:V5"/>
    <mergeCell ref="K5:L5"/>
    <mergeCell ref="M5:N5"/>
    <mergeCell ref="O5:P5"/>
    <mergeCell ref="Q5:R5"/>
    <mergeCell ref="A1:V1"/>
    <mergeCell ref="A2:V2"/>
    <mergeCell ref="A5:B5"/>
    <mergeCell ref="E5:F5"/>
    <mergeCell ref="G5:H5"/>
    <mergeCell ref="I5:J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U6" sqref="U6: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9" max="9" width="9.28125" style="0" bestFit="1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4</v>
      </c>
      <c r="D6" s="25"/>
      <c r="E6" s="25">
        <v>180</v>
      </c>
      <c r="F6" s="25"/>
      <c r="G6" s="25">
        <v>148</v>
      </c>
      <c r="H6" s="25"/>
      <c r="I6" s="28">
        <f>G6*100/E6</f>
        <v>82.22222222222223</v>
      </c>
      <c r="J6" s="25"/>
      <c r="K6" s="25">
        <f>E6-G6</f>
        <v>32</v>
      </c>
      <c r="L6" s="25"/>
      <c r="M6" s="28">
        <f>K6*100/E6</f>
        <v>17.77777777777778</v>
      </c>
      <c r="N6" s="25"/>
      <c r="O6" s="25">
        <v>110</v>
      </c>
      <c r="P6" s="25"/>
      <c r="Q6" s="28">
        <f>O6*100/G6</f>
        <v>74.32432432432432</v>
      </c>
      <c r="R6" s="25"/>
      <c r="S6" s="25">
        <f>G6-O6</f>
        <v>38</v>
      </c>
      <c r="T6" s="25"/>
      <c r="U6" s="28">
        <f>S6*100/G6</f>
        <v>25.675675675675677</v>
      </c>
      <c r="V6" s="25"/>
    </row>
    <row r="7" spans="1:22" ht="12.75">
      <c r="A7" s="1" t="s">
        <v>2</v>
      </c>
      <c r="B7" s="2"/>
      <c r="C7" s="25">
        <v>4</v>
      </c>
      <c r="D7" s="25"/>
      <c r="E7" s="25">
        <v>180</v>
      </c>
      <c r="F7" s="25"/>
      <c r="G7" s="25">
        <v>144</v>
      </c>
      <c r="H7" s="25"/>
      <c r="I7" s="28">
        <f aca="true" t="shared" si="0" ref="I7:I17">G7*100/E7</f>
        <v>80</v>
      </c>
      <c r="J7" s="25"/>
      <c r="K7" s="25">
        <f aca="true" t="shared" si="1" ref="K7:K16">E7-G7</f>
        <v>36</v>
      </c>
      <c r="L7" s="25"/>
      <c r="M7" s="28">
        <f aca="true" t="shared" si="2" ref="M7:M17">K7*100/E7</f>
        <v>20</v>
      </c>
      <c r="N7" s="25"/>
      <c r="O7" s="25">
        <v>108</v>
      </c>
      <c r="P7" s="25"/>
      <c r="Q7" s="28">
        <f aca="true" t="shared" si="3" ref="Q7:Q17">O7*100/G7</f>
        <v>75</v>
      </c>
      <c r="R7" s="25"/>
      <c r="S7" s="25">
        <f aca="true" t="shared" si="4" ref="S7:S16">G7-O7</f>
        <v>36</v>
      </c>
      <c r="T7" s="25"/>
      <c r="U7" s="28">
        <f aca="true" t="shared" si="5" ref="U7:U17">S7*100/G7</f>
        <v>25</v>
      </c>
      <c r="V7" s="25"/>
    </row>
    <row r="8" spans="1:22" ht="12.75">
      <c r="A8" s="1" t="s">
        <v>3</v>
      </c>
      <c r="B8" s="2"/>
      <c r="C8" s="25">
        <v>3</v>
      </c>
      <c r="D8" s="25"/>
      <c r="E8" s="25">
        <v>135</v>
      </c>
      <c r="F8" s="25"/>
      <c r="G8" s="25">
        <v>115</v>
      </c>
      <c r="H8" s="25"/>
      <c r="I8" s="28">
        <f t="shared" si="0"/>
        <v>85.18518518518519</v>
      </c>
      <c r="J8" s="25"/>
      <c r="K8" s="25">
        <f t="shared" si="1"/>
        <v>20</v>
      </c>
      <c r="L8" s="25"/>
      <c r="M8" s="28">
        <f t="shared" si="2"/>
        <v>14.814814814814815</v>
      </c>
      <c r="N8" s="25"/>
      <c r="O8" s="25">
        <v>89</v>
      </c>
      <c r="P8" s="25"/>
      <c r="Q8" s="28">
        <f t="shared" si="3"/>
        <v>77.3913043478261</v>
      </c>
      <c r="R8" s="25"/>
      <c r="S8" s="25">
        <f t="shared" si="4"/>
        <v>26</v>
      </c>
      <c r="T8" s="25"/>
      <c r="U8" s="28">
        <f t="shared" si="5"/>
        <v>22.608695652173914</v>
      </c>
      <c r="V8" s="25"/>
    </row>
    <row r="9" spans="1:22" ht="12.75">
      <c r="A9" s="1" t="s">
        <v>4</v>
      </c>
      <c r="B9" s="2"/>
      <c r="C9" s="25">
        <v>4</v>
      </c>
      <c r="D9" s="25"/>
      <c r="E9" s="25">
        <v>180</v>
      </c>
      <c r="F9" s="25"/>
      <c r="G9" s="25">
        <v>153</v>
      </c>
      <c r="H9" s="25"/>
      <c r="I9" s="28">
        <f t="shared" si="0"/>
        <v>85</v>
      </c>
      <c r="J9" s="25"/>
      <c r="K9" s="25">
        <f t="shared" si="1"/>
        <v>27</v>
      </c>
      <c r="L9" s="25"/>
      <c r="M9" s="28">
        <f t="shared" si="2"/>
        <v>15</v>
      </c>
      <c r="N9" s="25"/>
      <c r="O9" s="25">
        <v>110</v>
      </c>
      <c r="P9" s="25"/>
      <c r="Q9" s="28">
        <f t="shared" si="3"/>
        <v>71.89542483660131</v>
      </c>
      <c r="R9" s="25"/>
      <c r="S9" s="25">
        <f t="shared" si="4"/>
        <v>43</v>
      </c>
      <c r="T9" s="25"/>
      <c r="U9" s="28">
        <f t="shared" si="5"/>
        <v>28.104575163398692</v>
      </c>
      <c r="V9" s="25"/>
    </row>
    <row r="10" spans="1:22" ht="12.75">
      <c r="A10" s="1" t="s">
        <v>5</v>
      </c>
      <c r="B10" s="2"/>
      <c r="C10" s="25">
        <v>5</v>
      </c>
      <c r="D10" s="25"/>
      <c r="E10" s="25">
        <v>226</v>
      </c>
      <c r="F10" s="25"/>
      <c r="G10" s="25">
        <v>192</v>
      </c>
      <c r="H10" s="25"/>
      <c r="I10" s="28">
        <f t="shared" si="0"/>
        <v>84.95575221238938</v>
      </c>
      <c r="J10" s="25"/>
      <c r="K10" s="25">
        <f t="shared" si="1"/>
        <v>34</v>
      </c>
      <c r="L10" s="25"/>
      <c r="M10" s="28">
        <f t="shared" si="2"/>
        <v>15.044247787610619</v>
      </c>
      <c r="N10" s="25"/>
      <c r="O10" s="25">
        <v>152</v>
      </c>
      <c r="P10" s="25"/>
      <c r="Q10" s="28">
        <f t="shared" si="3"/>
        <v>79.16666666666667</v>
      </c>
      <c r="R10" s="25"/>
      <c r="S10" s="25">
        <f t="shared" si="4"/>
        <v>40</v>
      </c>
      <c r="T10" s="25"/>
      <c r="U10" s="28">
        <f t="shared" si="5"/>
        <v>20.833333333333332</v>
      </c>
      <c r="V10" s="25"/>
    </row>
    <row r="11" spans="1:22" ht="12.75">
      <c r="A11" s="1" t="s">
        <v>6</v>
      </c>
      <c r="B11" s="2"/>
      <c r="C11" s="25">
        <v>0</v>
      </c>
      <c r="D11" s="25"/>
      <c r="E11" s="25">
        <v>0</v>
      </c>
      <c r="F11" s="25"/>
      <c r="G11" s="25">
        <v>0</v>
      </c>
      <c r="H11" s="25"/>
      <c r="I11" s="28">
        <v>0</v>
      </c>
      <c r="J11" s="25"/>
      <c r="K11" s="25">
        <f t="shared" si="1"/>
        <v>0</v>
      </c>
      <c r="L11" s="25"/>
      <c r="M11" s="28">
        <v>0</v>
      </c>
      <c r="N11" s="25"/>
      <c r="O11" s="25">
        <v>0</v>
      </c>
      <c r="P11" s="25"/>
      <c r="Q11" s="28">
        <v>0</v>
      </c>
      <c r="R11" s="25"/>
      <c r="S11" s="25">
        <f t="shared" si="4"/>
        <v>0</v>
      </c>
      <c r="T11" s="25"/>
      <c r="U11" s="28">
        <v>0</v>
      </c>
      <c r="V11" s="25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28">
        <v>0</v>
      </c>
      <c r="J12" s="25"/>
      <c r="K12" s="25">
        <f t="shared" si="1"/>
        <v>0</v>
      </c>
      <c r="L12" s="25"/>
      <c r="M12" s="28">
        <v>0</v>
      </c>
      <c r="N12" s="25"/>
      <c r="O12" s="25">
        <v>0</v>
      </c>
      <c r="P12" s="25"/>
      <c r="Q12" s="28">
        <v>0</v>
      </c>
      <c r="R12" s="25"/>
      <c r="S12" s="25">
        <f t="shared" si="4"/>
        <v>0</v>
      </c>
      <c r="T12" s="25"/>
      <c r="U12" s="28">
        <v>0</v>
      </c>
      <c r="V12" s="25"/>
    </row>
    <row r="13" spans="1:22" ht="12.75">
      <c r="A13" s="1" t="s">
        <v>8</v>
      </c>
      <c r="B13" s="2"/>
      <c r="C13" s="25">
        <v>4</v>
      </c>
      <c r="D13" s="25"/>
      <c r="E13" s="25">
        <v>180</v>
      </c>
      <c r="F13" s="25"/>
      <c r="G13" s="25">
        <v>124</v>
      </c>
      <c r="H13" s="25"/>
      <c r="I13" s="28">
        <f t="shared" si="0"/>
        <v>68.88888888888889</v>
      </c>
      <c r="J13" s="25"/>
      <c r="K13" s="25">
        <f t="shared" si="1"/>
        <v>56</v>
      </c>
      <c r="L13" s="25"/>
      <c r="M13" s="28">
        <f t="shared" si="2"/>
        <v>31.11111111111111</v>
      </c>
      <c r="N13" s="25"/>
      <c r="O13" s="25">
        <v>101</v>
      </c>
      <c r="P13" s="25"/>
      <c r="Q13" s="28">
        <f t="shared" si="3"/>
        <v>81.45161290322581</v>
      </c>
      <c r="R13" s="25"/>
      <c r="S13" s="25">
        <f t="shared" si="4"/>
        <v>23</v>
      </c>
      <c r="T13" s="25"/>
      <c r="U13" s="28">
        <f t="shared" si="5"/>
        <v>18.548387096774192</v>
      </c>
      <c r="V13" s="25"/>
    </row>
    <row r="14" spans="1:22" ht="12.75">
      <c r="A14" s="1" t="s">
        <v>9</v>
      </c>
      <c r="B14" s="2"/>
      <c r="C14" s="25">
        <v>3</v>
      </c>
      <c r="D14" s="25"/>
      <c r="E14" s="25">
        <v>135</v>
      </c>
      <c r="F14" s="25"/>
      <c r="G14" s="25">
        <v>94</v>
      </c>
      <c r="H14" s="25"/>
      <c r="I14" s="28">
        <f t="shared" si="0"/>
        <v>69.62962962962963</v>
      </c>
      <c r="J14" s="25"/>
      <c r="K14" s="25">
        <f t="shared" si="1"/>
        <v>41</v>
      </c>
      <c r="L14" s="25"/>
      <c r="M14" s="28">
        <f t="shared" si="2"/>
        <v>30.37037037037037</v>
      </c>
      <c r="N14" s="25"/>
      <c r="O14" s="25">
        <v>68</v>
      </c>
      <c r="P14" s="25"/>
      <c r="Q14" s="28">
        <f t="shared" si="3"/>
        <v>72.34042553191489</v>
      </c>
      <c r="R14" s="25"/>
      <c r="S14" s="25">
        <f t="shared" si="4"/>
        <v>26</v>
      </c>
      <c r="T14" s="25"/>
      <c r="U14" s="28">
        <f t="shared" si="5"/>
        <v>27.659574468085108</v>
      </c>
      <c r="V14" s="25"/>
    </row>
    <row r="15" spans="1:22" ht="12.75">
      <c r="A15" s="1" t="s">
        <v>10</v>
      </c>
      <c r="B15" s="2"/>
      <c r="C15" s="25">
        <v>4</v>
      </c>
      <c r="D15" s="25"/>
      <c r="E15" s="25">
        <v>180</v>
      </c>
      <c r="F15" s="25"/>
      <c r="G15" s="25">
        <v>138</v>
      </c>
      <c r="H15" s="25"/>
      <c r="I15" s="28">
        <f t="shared" si="0"/>
        <v>76.66666666666667</v>
      </c>
      <c r="J15" s="25"/>
      <c r="K15" s="25">
        <f t="shared" si="1"/>
        <v>42</v>
      </c>
      <c r="L15" s="25"/>
      <c r="M15" s="28">
        <f t="shared" si="2"/>
        <v>23.333333333333332</v>
      </c>
      <c r="N15" s="25"/>
      <c r="O15" s="25">
        <v>117</v>
      </c>
      <c r="P15" s="25"/>
      <c r="Q15" s="28">
        <f t="shared" si="3"/>
        <v>84.78260869565217</v>
      </c>
      <c r="R15" s="25"/>
      <c r="S15" s="25">
        <f t="shared" si="4"/>
        <v>21</v>
      </c>
      <c r="T15" s="25"/>
      <c r="U15" s="28">
        <f t="shared" si="5"/>
        <v>15.217391304347826</v>
      </c>
      <c r="V15" s="25"/>
    </row>
    <row r="16" spans="1:22" ht="12.75">
      <c r="A16" s="1" t="s">
        <v>11</v>
      </c>
      <c r="B16" s="2"/>
      <c r="C16" s="25">
        <v>1</v>
      </c>
      <c r="D16" s="25"/>
      <c r="E16" s="25">
        <v>44</v>
      </c>
      <c r="F16" s="25"/>
      <c r="G16" s="25">
        <v>25</v>
      </c>
      <c r="H16" s="25"/>
      <c r="I16" s="28">
        <f t="shared" si="0"/>
        <v>56.81818181818182</v>
      </c>
      <c r="J16" s="25"/>
      <c r="K16" s="25">
        <f t="shared" si="1"/>
        <v>19</v>
      </c>
      <c r="L16" s="25"/>
      <c r="M16" s="28">
        <f t="shared" si="2"/>
        <v>43.18181818181818</v>
      </c>
      <c r="N16" s="25"/>
      <c r="O16" s="25">
        <v>17</v>
      </c>
      <c r="P16" s="25"/>
      <c r="Q16" s="28">
        <f t="shared" si="3"/>
        <v>68</v>
      </c>
      <c r="R16" s="25"/>
      <c r="S16" s="25">
        <f t="shared" si="4"/>
        <v>8</v>
      </c>
      <c r="T16" s="25"/>
      <c r="U16" s="28">
        <f t="shared" si="5"/>
        <v>32</v>
      </c>
      <c r="V16" s="25"/>
    </row>
    <row r="17" spans="1:22" s="67" customFormat="1" ht="15.75">
      <c r="A17" s="81" t="s">
        <v>15</v>
      </c>
      <c r="B17" s="82"/>
      <c r="C17" s="63">
        <f>SUM(C6:C16)</f>
        <v>32</v>
      </c>
      <c r="D17" s="63"/>
      <c r="E17" s="63">
        <f>SUM(E6:E16)</f>
        <v>1440</v>
      </c>
      <c r="F17" s="63"/>
      <c r="G17" s="63">
        <f>SUM(G6:G16)</f>
        <v>1133</v>
      </c>
      <c r="H17" s="63"/>
      <c r="I17" s="64">
        <f t="shared" si="0"/>
        <v>78.68055555555556</v>
      </c>
      <c r="J17" s="63"/>
      <c r="K17" s="63">
        <f>SUM(K6:K16)</f>
        <v>307</v>
      </c>
      <c r="L17" s="63"/>
      <c r="M17" s="64">
        <f t="shared" si="2"/>
        <v>21.319444444444443</v>
      </c>
      <c r="N17" s="63"/>
      <c r="O17" s="63">
        <f>SUM(O6:O16)</f>
        <v>872</v>
      </c>
      <c r="P17" s="63"/>
      <c r="Q17" s="64">
        <f t="shared" si="3"/>
        <v>76.96381288614299</v>
      </c>
      <c r="R17" s="63"/>
      <c r="S17" s="63">
        <f>SUM(S6:S16)</f>
        <v>261</v>
      </c>
      <c r="T17" s="63"/>
      <c r="U17" s="64">
        <f t="shared" si="5"/>
        <v>23.036187113857018</v>
      </c>
      <c r="V17" s="63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zoomScale="90" zoomScaleNormal="90" zoomScalePageLayoutView="0" workbookViewId="0" topLeftCell="A1">
      <selection activeCell="U14" sqref="U14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3" ht="15">
      <c r="A6" s="1" t="s">
        <v>1</v>
      </c>
      <c r="B6" s="2"/>
      <c r="C6" s="31">
        <v>1</v>
      </c>
      <c r="D6" s="32"/>
      <c r="E6" s="31">
        <v>40</v>
      </c>
      <c r="F6" s="32"/>
      <c r="G6" s="31">
        <v>32</v>
      </c>
      <c r="H6" s="32"/>
      <c r="I6" s="39">
        <f>(G6*100)/E6</f>
        <v>80</v>
      </c>
      <c r="J6" s="33"/>
      <c r="K6" s="31">
        <f>E6-G6</f>
        <v>8</v>
      </c>
      <c r="L6" s="32"/>
      <c r="M6" s="39">
        <f>(K6*100)/E6</f>
        <v>20</v>
      </c>
      <c r="N6" s="32"/>
      <c r="O6" s="31">
        <v>32</v>
      </c>
      <c r="P6" s="32"/>
      <c r="Q6" s="41">
        <f>(O6*100)/G6</f>
        <v>100</v>
      </c>
      <c r="R6" s="32"/>
      <c r="S6" s="34">
        <f>G6-O6</f>
        <v>0</v>
      </c>
      <c r="T6" s="29"/>
      <c r="U6" s="43">
        <f>(S6*100)/G6</f>
        <v>0</v>
      </c>
      <c r="V6" s="29"/>
      <c r="W6" s="30"/>
    </row>
    <row r="7" spans="1:23" ht="15">
      <c r="A7" s="1" t="s">
        <v>2</v>
      </c>
      <c r="B7" s="2"/>
      <c r="C7" s="31">
        <v>2</v>
      </c>
      <c r="D7" s="32"/>
      <c r="E7" s="31">
        <v>80</v>
      </c>
      <c r="F7" s="32"/>
      <c r="G7" s="31">
        <v>64</v>
      </c>
      <c r="H7" s="32"/>
      <c r="I7" s="39">
        <f aca="true" t="shared" si="0" ref="I7:I17">(G7*100)/E7</f>
        <v>80</v>
      </c>
      <c r="J7" s="33"/>
      <c r="K7" s="31">
        <f aca="true" t="shared" si="1" ref="K7:K16">E7-G7</f>
        <v>16</v>
      </c>
      <c r="L7" s="32"/>
      <c r="M7" s="39">
        <f aca="true" t="shared" si="2" ref="M7:M17">(K7*100)/E7</f>
        <v>20</v>
      </c>
      <c r="N7" s="32"/>
      <c r="O7" s="31">
        <v>64</v>
      </c>
      <c r="P7" s="32"/>
      <c r="Q7" s="41">
        <f aca="true" t="shared" si="3" ref="Q7:Q17">(O7*100)/G7</f>
        <v>100</v>
      </c>
      <c r="R7" s="32"/>
      <c r="S7" s="34">
        <f aca="true" t="shared" si="4" ref="S7:S16">G7-O7</f>
        <v>0</v>
      </c>
      <c r="T7" s="29"/>
      <c r="U7" s="43">
        <f>(S7*100)/G7</f>
        <v>0</v>
      </c>
      <c r="V7" s="29"/>
      <c r="W7" s="30"/>
    </row>
    <row r="8" spans="1:23" ht="15">
      <c r="A8" s="1" t="s">
        <v>3</v>
      </c>
      <c r="B8" s="2"/>
      <c r="C8" s="31">
        <v>2</v>
      </c>
      <c r="D8" s="32"/>
      <c r="E8" s="31">
        <v>90</v>
      </c>
      <c r="F8" s="32"/>
      <c r="G8" s="31">
        <v>73</v>
      </c>
      <c r="H8" s="32"/>
      <c r="I8" s="39">
        <f t="shared" si="0"/>
        <v>81.11111111111111</v>
      </c>
      <c r="J8" s="33"/>
      <c r="K8" s="31">
        <f t="shared" si="1"/>
        <v>17</v>
      </c>
      <c r="L8" s="32"/>
      <c r="M8" s="39">
        <f t="shared" si="2"/>
        <v>18.88888888888889</v>
      </c>
      <c r="N8" s="32"/>
      <c r="O8" s="31">
        <v>69</v>
      </c>
      <c r="P8" s="32"/>
      <c r="Q8" s="41">
        <f t="shared" si="3"/>
        <v>94.52054794520548</v>
      </c>
      <c r="R8" s="32"/>
      <c r="S8" s="34">
        <f t="shared" si="4"/>
        <v>4</v>
      </c>
      <c r="T8" s="29"/>
      <c r="U8" s="43">
        <f>(S8*100)/G8</f>
        <v>5.47945205479452</v>
      </c>
      <c r="V8" s="29"/>
      <c r="W8" s="30"/>
    </row>
    <row r="9" spans="1:23" ht="15">
      <c r="A9" s="1" t="s">
        <v>4</v>
      </c>
      <c r="B9" s="2"/>
      <c r="C9" s="35">
        <v>2</v>
      </c>
      <c r="D9" s="36"/>
      <c r="E9" s="35">
        <v>91</v>
      </c>
      <c r="F9" s="36"/>
      <c r="G9" s="35">
        <v>73</v>
      </c>
      <c r="H9" s="36"/>
      <c r="I9" s="40">
        <f t="shared" si="0"/>
        <v>80.21978021978022</v>
      </c>
      <c r="J9" s="37"/>
      <c r="K9" s="31">
        <f t="shared" si="1"/>
        <v>18</v>
      </c>
      <c r="L9" s="36"/>
      <c r="M9" s="40">
        <f t="shared" si="2"/>
        <v>19.78021978021978</v>
      </c>
      <c r="N9" s="36"/>
      <c r="O9" s="35">
        <v>67</v>
      </c>
      <c r="P9" s="36"/>
      <c r="Q9" s="42">
        <f t="shared" si="3"/>
        <v>91.78082191780823</v>
      </c>
      <c r="R9" s="36"/>
      <c r="S9" s="34">
        <f t="shared" si="4"/>
        <v>6</v>
      </c>
      <c r="T9" s="38"/>
      <c r="U9" s="43">
        <f>(S9*100)/G9</f>
        <v>8.219178082191782</v>
      </c>
      <c r="V9" s="29"/>
      <c r="W9" s="30"/>
    </row>
    <row r="10" spans="1:23" ht="15">
      <c r="A10" s="1" t="s">
        <v>5</v>
      </c>
      <c r="B10" s="2"/>
      <c r="C10" s="31">
        <v>1</v>
      </c>
      <c r="D10" s="32"/>
      <c r="E10" s="31">
        <v>45</v>
      </c>
      <c r="F10" s="32"/>
      <c r="G10" s="31">
        <v>37</v>
      </c>
      <c r="H10" s="32"/>
      <c r="I10" s="39">
        <f t="shared" si="0"/>
        <v>82.22222222222223</v>
      </c>
      <c r="J10" s="33"/>
      <c r="K10" s="31">
        <f t="shared" si="1"/>
        <v>8</v>
      </c>
      <c r="L10" s="32"/>
      <c r="M10" s="39">
        <f t="shared" si="2"/>
        <v>17.77777777777778</v>
      </c>
      <c r="N10" s="32"/>
      <c r="O10" s="31">
        <v>28</v>
      </c>
      <c r="P10" s="32"/>
      <c r="Q10" s="41">
        <f t="shared" si="3"/>
        <v>75.67567567567568</v>
      </c>
      <c r="R10" s="32"/>
      <c r="S10" s="34">
        <f t="shared" si="4"/>
        <v>9</v>
      </c>
      <c r="T10" s="29"/>
      <c r="U10" s="43">
        <f aca="true" t="shared" si="5" ref="U10:U17">(S10*100)/G10</f>
        <v>24.324324324324323</v>
      </c>
      <c r="V10" s="29"/>
      <c r="W10" s="30"/>
    </row>
    <row r="11" spans="1:23" ht="15">
      <c r="A11" s="1" t="s">
        <v>6</v>
      </c>
      <c r="B11" s="2"/>
      <c r="C11" s="31">
        <v>1</v>
      </c>
      <c r="D11" s="32"/>
      <c r="E11" s="31">
        <v>46</v>
      </c>
      <c r="F11" s="32"/>
      <c r="G11" s="31">
        <v>36</v>
      </c>
      <c r="H11" s="32"/>
      <c r="I11" s="39">
        <f t="shared" si="0"/>
        <v>78.26086956521739</v>
      </c>
      <c r="J11" s="33"/>
      <c r="K11" s="31">
        <f t="shared" si="1"/>
        <v>10</v>
      </c>
      <c r="L11" s="32"/>
      <c r="M11" s="39">
        <f t="shared" si="2"/>
        <v>21.73913043478261</v>
      </c>
      <c r="N11" s="32"/>
      <c r="O11" s="31">
        <v>34</v>
      </c>
      <c r="P11" s="32"/>
      <c r="Q11" s="41">
        <f t="shared" si="3"/>
        <v>94.44444444444444</v>
      </c>
      <c r="R11" s="32"/>
      <c r="S11" s="34">
        <f t="shared" si="4"/>
        <v>2</v>
      </c>
      <c r="T11" s="29"/>
      <c r="U11" s="43">
        <f t="shared" si="5"/>
        <v>5.555555555555555</v>
      </c>
      <c r="V11" s="29"/>
      <c r="W11" s="30"/>
    </row>
    <row r="12" spans="1:23" ht="15">
      <c r="A12" s="1" t="s">
        <v>7</v>
      </c>
      <c r="B12" s="2"/>
      <c r="C12" s="31">
        <v>0</v>
      </c>
      <c r="D12" s="32"/>
      <c r="E12" s="31">
        <v>0</v>
      </c>
      <c r="F12" s="32"/>
      <c r="G12" s="31">
        <v>0</v>
      </c>
      <c r="H12" s="32"/>
      <c r="I12" s="39">
        <v>0</v>
      </c>
      <c r="J12" s="33"/>
      <c r="K12" s="31">
        <f t="shared" si="1"/>
        <v>0</v>
      </c>
      <c r="L12" s="32"/>
      <c r="M12" s="39">
        <v>0</v>
      </c>
      <c r="N12" s="32"/>
      <c r="O12" s="31">
        <v>0</v>
      </c>
      <c r="P12" s="32"/>
      <c r="Q12" s="41">
        <v>0</v>
      </c>
      <c r="R12" s="32"/>
      <c r="S12" s="34">
        <f t="shared" si="4"/>
        <v>0</v>
      </c>
      <c r="T12" s="29"/>
      <c r="U12" s="43">
        <v>0</v>
      </c>
      <c r="V12" s="29"/>
      <c r="W12" s="30"/>
    </row>
    <row r="13" spans="1:23" ht="15">
      <c r="A13" s="1" t="s">
        <v>8</v>
      </c>
      <c r="B13" s="2"/>
      <c r="C13" s="31">
        <v>3</v>
      </c>
      <c r="D13" s="32"/>
      <c r="E13" s="31">
        <v>171</v>
      </c>
      <c r="F13" s="32"/>
      <c r="G13" s="31">
        <v>118</v>
      </c>
      <c r="H13" s="32"/>
      <c r="I13" s="39">
        <f t="shared" si="0"/>
        <v>69.00584795321637</v>
      </c>
      <c r="J13" s="33"/>
      <c r="K13" s="31">
        <f t="shared" si="1"/>
        <v>53</v>
      </c>
      <c r="L13" s="32"/>
      <c r="M13" s="39">
        <f t="shared" si="2"/>
        <v>30.994152046783626</v>
      </c>
      <c r="N13" s="32"/>
      <c r="O13" s="31">
        <v>93</v>
      </c>
      <c r="P13" s="32"/>
      <c r="Q13" s="41">
        <f t="shared" si="3"/>
        <v>78.8135593220339</v>
      </c>
      <c r="R13" s="32"/>
      <c r="S13" s="34">
        <f t="shared" si="4"/>
        <v>25</v>
      </c>
      <c r="T13" s="29"/>
      <c r="U13" s="43">
        <f t="shared" si="5"/>
        <v>21.1864406779661</v>
      </c>
      <c r="V13" s="29"/>
      <c r="W13" s="30"/>
    </row>
    <row r="14" spans="1:23" ht="15">
      <c r="A14" s="1" t="s">
        <v>9</v>
      </c>
      <c r="B14" s="2"/>
      <c r="C14" s="31">
        <v>2</v>
      </c>
      <c r="D14" s="32"/>
      <c r="E14" s="31">
        <v>91</v>
      </c>
      <c r="F14" s="32"/>
      <c r="G14" s="31">
        <v>66</v>
      </c>
      <c r="H14" s="32"/>
      <c r="I14" s="39">
        <f t="shared" si="0"/>
        <v>72.52747252747253</v>
      </c>
      <c r="J14" s="33"/>
      <c r="K14" s="31">
        <f t="shared" si="1"/>
        <v>25</v>
      </c>
      <c r="L14" s="32"/>
      <c r="M14" s="39">
        <f t="shared" si="2"/>
        <v>27.47252747252747</v>
      </c>
      <c r="N14" s="32"/>
      <c r="O14" s="31">
        <v>55</v>
      </c>
      <c r="P14" s="32"/>
      <c r="Q14" s="41">
        <f t="shared" si="3"/>
        <v>83.33333333333333</v>
      </c>
      <c r="R14" s="32"/>
      <c r="S14" s="34">
        <f t="shared" si="4"/>
        <v>11</v>
      </c>
      <c r="T14" s="29"/>
      <c r="U14" s="43">
        <f t="shared" si="5"/>
        <v>16.666666666666668</v>
      </c>
      <c r="V14" s="29"/>
      <c r="W14" s="30"/>
    </row>
    <row r="15" spans="1:23" ht="15">
      <c r="A15" s="1" t="s">
        <v>10</v>
      </c>
      <c r="B15" s="2"/>
      <c r="C15" s="31">
        <v>2</v>
      </c>
      <c r="D15" s="32"/>
      <c r="E15" s="31">
        <v>100</v>
      </c>
      <c r="F15" s="32"/>
      <c r="G15" s="31">
        <v>84</v>
      </c>
      <c r="H15" s="32"/>
      <c r="I15" s="39">
        <f t="shared" si="0"/>
        <v>84</v>
      </c>
      <c r="J15" s="33"/>
      <c r="K15" s="31">
        <f t="shared" si="1"/>
        <v>16</v>
      </c>
      <c r="L15" s="32"/>
      <c r="M15" s="39">
        <f t="shared" si="2"/>
        <v>16</v>
      </c>
      <c r="N15" s="32"/>
      <c r="O15" s="31">
        <v>72</v>
      </c>
      <c r="P15" s="32"/>
      <c r="Q15" s="41">
        <f t="shared" si="3"/>
        <v>85.71428571428571</v>
      </c>
      <c r="R15" s="32"/>
      <c r="S15" s="34">
        <f t="shared" si="4"/>
        <v>12</v>
      </c>
      <c r="T15" s="29"/>
      <c r="U15" s="43">
        <f t="shared" si="5"/>
        <v>14.285714285714286</v>
      </c>
      <c r="V15" s="29"/>
      <c r="W15" s="30"/>
    </row>
    <row r="16" spans="1:23" ht="15">
      <c r="A16" s="1" t="s">
        <v>11</v>
      </c>
      <c r="B16" s="2"/>
      <c r="C16" s="31">
        <v>0</v>
      </c>
      <c r="D16" s="32"/>
      <c r="E16" s="31">
        <v>0</v>
      </c>
      <c r="F16" s="32"/>
      <c r="G16" s="31">
        <v>0</v>
      </c>
      <c r="H16" s="32"/>
      <c r="I16" s="39">
        <v>0</v>
      </c>
      <c r="J16" s="33"/>
      <c r="K16" s="31">
        <f t="shared" si="1"/>
        <v>0</v>
      </c>
      <c r="L16" s="32"/>
      <c r="M16" s="39">
        <v>0</v>
      </c>
      <c r="N16" s="32"/>
      <c r="O16" s="31">
        <v>0</v>
      </c>
      <c r="P16" s="32"/>
      <c r="Q16" s="41">
        <v>0</v>
      </c>
      <c r="R16" s="32"/>
      <c r="S16" s="34">
        <f t="shared" si="4"/>
        <v>0</v>
      </c>
      <c r="T16" s="29"/>
      <c r="U16" s="43">
        <v>0</v>
      </c>
      <c r="V16" s="29"/>
      <c r="W16" s="30"/>
    </row>
    <row r="17" spans="1:22" s="67" customFormat="1" ht="15.75">
      <c r="A17" s="81" t="s">
        <v>15</v>
      </c>
      <c r="B17" s="82"/>
      <c r="C17" s="69">
        <f>SUM(C6:C16)</f>
        <v>16</v>
      </c>
      <c r="D17" s="70"/>
      <c r="E17" s="69">
        <f>SUM(E6:E16)</f>
        <v>754</v>
      </c>
      <c r="F17" s="69"/>
      <c r="G17" s="69">
        <f>SUM(G6:G16)</f>
        <v>583</v>
      </c>
      <c r="H17" s="69"/>
      <c r="I17" s="71">
        <f t="shared" si="0"/>
        <v>77.3209549071618</v>
      </c>
      <c r="J17" s="69"/>
      <c r="K17" s="69">
        <f>SUM(K6:K16)</f>
        <v>171</v>
      </c>
      <c r="L17" s="69"/>
      <c r="M17" s="71">
        <f t="shared" si="2"/>
        <v>22.679045092838198</v>
      </c>
      <c r="N17" s="69"/>
      <c r="O17" s="69">
        <f>SUM(O6:O16)</f>
        <v>514</v>
      </c>
      <c r="P17" s="69"/>
      <c r="Q17" s="73">
        <f t="shared" si="3"/>
        <v>88.16466552315609</v>
      </c>
      <c r="R17" s="69"/>
      <c r="S17" s="69">
        <f>SUM(S6:S16)</f>
        <v>69</v>
      </c>
      <c r="T17" s="69"/>
      <c r="U17" s="66">
        <f t="shared" si="5"/>
        <v>11.835334476843911</v>
      </c>
      <c r="V17" s="75"/>
    </row>
    <row r="18" spans="3:23" ht="1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4"/>
      <c r="V18" s="30"/>
      <c r="W18" s="30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C17" sqref="C17: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1</v>
      </c>
      <c r="D6" s="25"/>
      <c r="E6" s="25">
        <v>21</v>
      </c>
      <c r="F6" s="25"/>
      <c r="G6" s="25">
        <v>20</v>
      </c>
      <c r="H6" s="25"/>
      <c r="I6" s="28">
        <f>G6/E6*100</f>
        <v>95.23809523809523</v>
      </c>
      <c r="J6" s="51"/>
      <c r="K6" s="25">
        <f>E6-G6</f>
        <v>1</v>
      </c>
      <c r="L6" s="25"/>
      <c r="M6" s="28">
        <f>K6/E6*100</f>
        <v>4.761904761904762</v>
      </c>
      <c r="N6" s="51"/>
      <c r="O6" s="25">
        <v>20</v>
      </c>
      <c r="P6" s="25"/>
      <c r="Q6" s="28">
        <f>O6/G6*100</f>
        <v>100</v>
      </c>
      <c r="R6" s="51"/>
      <c r="S6" s="52">
        <f>G6-O6</f>
        <v>0</v>
      </c>
      <c r="T6" s="51"/>
      <c r="U6" s="28">
        <f>S6/G6*100</f>
        <v>0</v>
      </c>
      <c r="V6" s="51"/>
    </row>
    <row r="7" spans="1:22" ht="12.75">
      <c r="A7" s="1" t="s">
        <v>2</v>
      </c>
      <c r="B7" s="2"/>
      <c r="C7" s="25">
        <v>0</v>
      </c>
      <c r="D7" s="25"/>
      <c r="E7" s="25">
        <v>0</v>
      </c>
      <c r="F7" s="25"/>
      <c r="G7" s="25">
        <v>0</v>
      </c>
      <c r="H7" s="25"/>
      <c r="I7" s="28">
        <v>0</v>
      </c>
      <c r="J7" s="51"/>
      <c r="K7" s="25">
        <f aca="true" t="shared" si="0" ref="K7:K16">E7-G7</f>
        <v>0</v>
      </c>
      <c r="L7" s="25"/>
      <c r="M7" s="28">
        <v>0</v>
      </c>
      <c r="N7" s="51"/>
      <c r="O7" s="25">
        <v>0</v>
      </c>
      <c r="P7" s="25"/>
      <c r="Q7" s="28">
        <v>0</v>
      </c>
      <c r="R7" s="51"/>
      <c r="S7" s="52">
        <f aca="true" t="shared" si="1" ref="S7:S16">G7-O7</f>
        <v>0</v>
      </c>
      <c r="T7" s="51"/>
      <c r="U7" s="28">
        <v>0</v>
      </c>
      <c r="V7" s="51"/>
    </row>
    <row r="8" spans="1:22" ht="12.75">
      <c r="A8" s="1" t="s">
        <v>3</v>
      </c>
      <c r="B8" s="2"/>
      <c r="C8" s="25">
        <v>1</v>
      </c>
      <c r="D8" s="25"/>
      <c r="E8" s="25">
        <v>160</v>
      </c>
      <c r="F8" s="25"/>
      <c r="G8" s="25">
        <v>133</v>
      </c>
      <c r="H8" s="25"/>
      <c r="I8" s="28">
        <f>G8/E8*100</f>
        <v>83.125</v>
      </c>
      <c r="J8" s="51"/>
      <c r="K8" s="25">
        <f t="shared" si="0"/>
        <v>27</v>
      </c>
      <c r="L8" s="25"/>
      <c r="M8" s="28">
        <f>K8/E8*100</f>
        <v>16.875</v>
      </c>
      <c r="N8" s="51"/>
      <c r="O8" s="25">
        <v>121</v>
      </c>
      <c r="P8" s="25"/>
      <c r="Q8" s="28">
        <f aca="true" t="shared" si="2" ref="Q8:Q17">O8/G8*100</f>
        <v>90.97744360902256</v>
      </c>
      <c r="R8" s="51"/>
      <c r="S8" s="52">
        <f t="shared" si="1"/>
        <v>12</v>
      </c>
      <c r="T8" s="51"/>
      <c r="U8" s="28">
        <f aca="true" t="shared" si="3" ref="U8:U17">S8/G8*100</f>
        <v>9.022556390977442</v>
      </c>
      <c r="V8" s="51"/>
    </row>
    <row r="9" spans="1:22" ht="12.75">
      <c r="A9" s="1" t="s">
        <v>4</v>
      </c>
      <c r="B9" s="2"/>
      <c r="C9" s="25">
        <v>1</v>
      </c>
      <c r="D9" s="25"/>
      <c r="E9" s="25">
        <v>54</v>
      </c>
      <c r="F9" s="25"/>
      <c r="G9" s="25">
        <v>51</v>
      </c>
      <c r="H9" s="25"/>
      <c r="I9" s="28">
        <v>1</v>
      </c>
      <c r="J9" s="51"/>
      <c r="K9" s="25">
        <f t="shared" si="0"/>
        <v>3</v>
      </c>
      <c r="L9" s="25"/>
      <c r="M9" s="28">
        <f>K9/E9*100</f>
        <v>5.555555555555555</v>
      </c>
      <c r="N9" s="51"/>
      <c r="O9" s="25">
        <v>48</v>
      </c>
      <c r="P9" s="25"/>
      <c r="Q9" s="28">
        <f t="shared" si="2"/>
        <v>94.11764705882352</v>
      </c>
      <c r="R9" s="51"/>
      <c r="S9" s="52">
        <f t="shared" si="1"/>
        <v>3</v>
      </c>
      <c r="T9" s="51"/>
      <c r="U9" s="28">
        <f t="shared" si="3"/>
        <v>5.88235294117647</v>
      </c>
      <c r="V9" s="51"/>
    </row>
    <row r="10" spans="1:22" ht="12.75">
      <c r="A10" s="1" t="s">
        <v>5</v>
      </c>
      <c r="B10" s="2"/>
      <c r="C10" s="25">
        <v>0</v>
      </c>
      <c r="D10" s="25"/>
      <c r="E10" s="25">
        <v>0</v>
      </c>
      <c r="F10" s="25"/>
      <c r="G10" s="25">
        <v>0</v>
      </c>
      <c r="H10" s="25"/>
      <c r="I10" s="28">
        <v>0</v>
      </c>
      <c r="J10" s="51"/>
      <c r="K10" s="25">
        <f t="shared" si="0"/>
        <v>0</v>
      </c>
      <c r="L10" s="25"/>
      <c r="M10" s="28">
        <v>0</v>
      </c>
      <c r="N10" s="51"/>
      <c r="O10" s="25">
        <v>0</v>
      </c>
      <c r="P10" s="25"/>
      <c r="Q10" s="28">
        <v>0</v>
      </c>
      <c r="R10" s="51"/>
      <c r="S10" s="52">
        <f t="shared" si="1"/>
        <v>0</v>
      </c>
      <c r="T10" s="51"/>
      <c r="U10" s="28">
        <v>0</v>
      </c>
      <c r="V10" s="51"/>
    </row>
    <row r="11" spans="1:22" ht="12.75">
      <c r="A11" s="1" t="s">
        <v>6</v>
      </c>
      <c r="B11" s="2"/>
      <c r="C11" s="25">
        <v>2</v>
      </c>
      <c r="D11" s="25"/>
      <c r="E11" s="25">
        <v>156</v>
      </c>
      <c r="F11" s="25"/>
      <c r="G11" s="25">
        <v>136</v>
      </c>
      <c r="H11" s="25"/>
      <c r="I11" s="28">
        <v>2</v>
      </c>
      <c r="J11" s="51"/>
      <c r="K11" s="25">
        <f t="shared" si="0"/>
        <v>20</v>
      </c>
      <c r="L11" s="25"/>
      <c r="M11" s="28">
        <f>K11/E11*100</f>
        <v>12.82051282051282</v>
      </c>
      <c r="N11" s="51"/>
      <c r="O11" s="25">
        <v>111</v>
      </c>
      <c r="P11" s="25"/>
      <c r="Q11" s="28">
        <f t="shared" si="2"/>
        <v>81.61764705882352</v>
      </c>
      <c r="R11" s="51"/>
      <c r="S11" s="52">
        <f t="shared" si="1"/>
        <v>25</v>
      </c>
      <c r="T11" s="51"/>
      <c r="U11" s="28">
        <f t="shared" si="3"/>
        <v>18.38235294117647</v>
      </c>
      <c r="V11" s="51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28">
        <v>0</v>
      </c>
      <c r="J12" s="51"/>
      <c r="K12" s="25">
        <f t="shared" si="0"/>
        <v>0</v>
      </c>
      <c r="L12" s="25"/>
      <c r="M12" s="28">
        <v>0</v>
      </c>
      <c r="N12" s="51"/>
      <c r="O12" s="25">
        <v>0</v>
      </c>
      <c r="P12" s="25"/>
      <c r="Q12" s="28">
        <v>0</v>
      </c>
      <c r="R12" s="51"/>
      <c r="S12" s="52">
        <f t="shared" si="1"/>
        <v>0</v>
      </c>
      <c r="T12" s="51"/>
      <c r="U12" s="28">
        <v>0</v>
      </c>
      <c r="V12" s="51"/>
    </row>
    <row r="13" spans="1:22" ht="12.75">
      <c r="A13" s="1" t="s">
        <v>8</v>
      </c>
      <c r="B13" s="2"/>
      <c r="C13" s="25">
        <v>2</v>
      </c>
      <c r="D13" s="25"/>
      <c r="E13" s="25">
        <v>115</v>
      </c>
      <c r="F13" s="25"/>
      <c r="G13" s="25">
        <v>88</v>
      </c>
      <c r="H13" s="25"/>
      <c r="I13" s="28">
        <v>3</v>
      </c>
      <c r="J13" s="51"/>
      <c r="K13" s="25">
        <f t="shared" si="0"/>
        <v>27</v>
      </c>
      <c r="L13" s="25"/>
      <c r="M13" s="28">
        <f>K13/E13*100</f>
        <v>23.47826086956522</v>
      </c>
      <c r="N13" s="51"/>
      <c r="O13" s="25">
        <v>82</v>
      </c>
      <c r="P13" s="25"/>
      <c r="Q13" s="28">
        <f t="shared" si="2"/>
        <v>93.18181818181817</v>
      </c>
      <c r="R13" s="51"/>
      <c r="S13" s="52">
        <f t="shared" si="1"/>
        <v>6</v>
      </c>
      <c r="T13" s="51"/>
      <c r="U13" s="28">
        <f t="shared" si="3"/>
        <v>6.8181818181818175</v>
      </c>
      <c r="V13" s="51"/>
    </row>
    <row r="14" spans="1:22" ht="12.75">
      <c r="A14" s="1" t="s">
        <v>9</v>
      </c>
      <c r="B14" s="2"/>
      <c r="C14" s="25">
        <v>2</v>
      </c>
      <c r="D14" s="25"/>
      <c r="E14" s="25">
        <v>192</v>
      </c>
      <c r="F14" s="25"/>
      <c r="G14" s="25">
        <v>176</v>
      </c>
      <c r="H14" s="25"/>
      <c r="I14" s="28">
        <f>G14/E14*100</f>
        <v>91.66666666666666</v>
      </c>
      <c r="J14" s="51"/>
      <c r="K14" s="25">
        <f t="shared" si="0"/>
        <v>16</v>
      </c>
      <c r="L14" s="25"/>
      <c r="M14" s="28">
        <f>K14/E14*100</f>
        <v>8.333333333333332</v>
      </c>
      <c r="N14" s="51"/>
      <c r="O14" s="25">
        <v>156</v>
      </c>
      <c r="P14" s="25"/>
      <c r="Q14" s="28">
        <f t="shared" si="2"/>
        <v>88.63636363636364</v>
      </c>
      <c r="R14" s="51"/>
      <c r="S14" s="52">
        <f t="shared" si="1"/>
        <v>20</v>
      </c>
      <c r="T14" s="51"/>
      <c r="U14" s="28">
        <f t="shared" si="3"/>
        <v>11.363636363636363</v>
      </c>
      <c r="V14" s="51"/>
    </row>
    <row r="15" spans="1:22" ht="12.75">
      <c r="A15" s="1" t="s">
        <v>10</v>
      </c>
      <c r="B15" s="2"/>
      <c r="C15" s="25">
        <v>0</v>
      </c>
      <c r="D15" s="25"/>
      <c r="E15" s="25">
        <v>0</v>
      </c>
      <c r="F15" s="25"/>
      <c r="G15" s="25">
        <v>0</v>
      </c>
      <c r="H15" s="25"/>
      <c r="I15" s="28">
        <v>0</v>
      </c>
      <c r="J15" s="51"/>
      <c r="K15" s="25">
        <f t="shared" si="0"/>
        <v>0</v>
      </c>
      <c r="L15" s="25"/>
      <c r="M15" s="28">
        <v>0</v>
      </c>
      <c r="N15" s="51"/>
      <c r="O15" s="25">
        <v>0</v>
      </c>
      <c r="P15" s="25"/>
      <c r="Q15" s="28">
        <v>0</v>
      </c>
      <c r="R15" s="51"/>
      <c r="S15" s="52">
        <f t="shared" si="1"/>
        <v>0</v>
      </c>
      <c r="T15" s="51"/>
      <c r="U15" s="28">
        <v>0</v>
      </c>
      <c r="V15" s="51"/>
    </row>
    <row r="16" spans="1:22" ht="12.75">
      <c r="A16" s="1" t="s">
        <v>11</v>
      </c>
      <c r="B16" s="2"/>
      <c r="C16" s="53">
        <v>2</v>
      </c>
      <c r="D16" s="25"/>
      <c r="E16" s="25">
        <v>143</v>
      </c>
      <c r="F16" s="25"/>
      <c r="G16" s="25">
        <v>124</v>
      </c>
      <c r="H16" s="25"/>
      <c r="I16" s="28">
        <f>G16/E16*100</f>
        <v>86.7132867132867</v>
      </c>
      <c r="J16" s="51"/>
      <c r="K16" s="25">
        <f t="shared" si="0"/>
        <v>19</v>
      </c>
      <c r="L16" s="25"/>
      <c r="M16" s="28">
        <f>K16/E16*100</f>
        <v>13.286713286713287</v>
      </c>
      <c r="N16" s="51"/>
      <c r="O16" s="25">
        <v>107</v>
      </c>
      <c r="P16" s="25"/>
      <c r="Q16" s="28">
        <f t="shared" si="2"/>
        <v>86.29032258064517</v>
      </c>
      <c r="R16" s="51"/>
      <c r="S16" s="52">
        <f t="shared" si="1"/>
        <v>17</v>
      </c>
      <c r="T16" s="51"/>
      <c r="U16" s="28">
        <f t="shared" si="3"/>
        <v>13.709677419354838</v>
      </c>
      <c r="V16" s="51"/>
    </row>
    <row r="17" spans="1:22" s="68" customFormat="1" ht="15.75">
      <c r="A17" s="95" t="s">
        <v>15</v>
      </c>
      <c r="B17" s="96"/>
      <c r="C17" s="63">
        <f>SUM(C6:C16)</f>
        <v>11</v>
      </c>
      <c r="D17" s="63"/>
      <c r="E17" s="63">
        <f>SUM(E6:E16)</f>
        <v>841</v>
      </c>
      <c r="F17" s="63"/>
      <c r="G17" s="63">
        <f>SUM(G6:G16)</f>
        <v>728</v>
      </c>
      <c r="H17" s="63"/>
      <c r="I17" s="64">
        <f>G17/E17*100</f>
        <v>86.56361474435195</v>
      </c>
      <c r="J17" s="110"/>
      <c r="K17" s="63">
        <f>SUM(K6:K16)</f>
        <v>113</v>
      </c>
      <c r="L17" s="63"/>
      <c r="M17" s="64">
        <f>K17/E17*100</f>
        <v>13.436385255648037</v>
      </c>
      <c r="N17" s="110"/>
      <c r="O17" s="63">
        <f>SUM(O6:O16)</f>
        <v>645</v>
      </c>
      <c r="P17" s="63"/>
      <c r="Q17" s="64">
        <f t="shared" si="2"/>
        <v>88.5989010989011</v>
      </c>
      <c r="R17" s="110"/>
      <c r="S17" s="115">
        <f>SUM(S6:S16)</f>
        <v>83</v>
      </c>
      <c r="T17" s="110"/>
      <c r="U17" s="64">
        <f t="shared" si="3"/>
        <v>11.401098901098901</v>
      </c>
      <c r="V17" s="77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U11" sqref="U11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1">
        <v>1</v>
      </c>
      <c r="D6" s="2"/>
      <c r="E6" s="1">
        <v>36</v>
      </c>
      <c r="F6" s="2"/>
      <c r="G6" s="1">
        <v>26</v>
      </c>
      <c r="H6" s="2"/>
      <c r="I6" s="26">
        <f>G6/E6*100</f>
        <v>72.22222222222221</v>
      </c>
      <c r="J6" s="5"/>
      <c r="K6" s="1">
        <f>E6-G6</f>
        <v>10</v>
      </c>
      <c r="L6" s="2"/>
      <c r="M6" s="11">
        <f>K6/E6*100</f>
        <v>27.77777777777778</v>
      </c>
      <c r="N6" s="2"/>
      <c r="O6" s="1">
        <v>22</v>
      </c>
      <c r="P6" s="2"/>
      <c r="Q6" s="11">
        <f>O6/G6*100</f>
        <v>84.61538461538461</v>
      </c>
      <c r="R6" s="2"/>
      <c r="S6" s="6">
        <f>G6-O6</f>
        <v>4</v>
      </c>
      <c r="T6" s="7"/>
      <c r="U6" s="12">
        <f>S6/G6*100</f>
        <v>15.384615384615385</v>
      </c>
      <c r="V6" s="7"/>
    </row>
    <row r="7" spans="1:22" ht="12.75">
      <c r="A7" s="1" t="s">
        <v>2</v>
      </c>
      <c r="B7" s="2"/>
      <c r="C7" s="1">
        <v>1</v>
      </c>
      <c r="D7" s="2"/>
      <c r="E7" s="1">
        <v>37</v>
      </c>
      <c r="F7" s="2"/>
      <c r="G7" s="1">
        <v>29</v>
      </c>
      <c r="H7" s="2"/>
      <c r="I7" s="26">
        <f aca="true" t="shared" si="0" ref="I7:I17">G7/E7*100</f>
        <v>78.37837837837837</v>
      </c>
      <c r="J7" s="2"/>
      <c r="K7" s="1">
        <f aca="true" t="shared" si="1" ref="K7:K16">E7-G7</f>
        <v>8</v>
      </c>
      <c r="M7" s="11">
        <f aca="true" t="shared" si="2" ref="M7:M17">K7/E7*100</f>
        <v>21.62162162162162</v>
      </c>
      <c r="N7" s="2"/>
      <c r="O7" s="1">
        <v>25</v>
      </c>
      <c r="P7" s="2"/>
      <c r="Q7" s="11">
        <f aca="true" t="shared" si="3" ref="Q7:Q17">O7/G7*100</f>
        <v>86.20689655172413</v>
      </c>
      <c r="R7" s="2"/>
      <c r="S7" s="6">
        <f aca="true" t="shared" si="4" ref="S7:S16">G7-O7</f>
        <v>4</v>
      </c>
      <c r="T7" s="7"/>
      <c r="U7" s="12">
        <f aca="true" t="shared" si="5" ref="U7:U17">S7/G7*100</f>
        <v>13.793103448275861</v>
      </c>
      <c r="V7" s="7"/>
    </row>
    <row r="8" spans="1:22" ht="12.75">
      <c r="A8" s="1" t="s">
        <v>3</v>
      </c>
      <c r="B8" s="2"/>
      <c r="C8" s="1">
        <v>1</v>
      </c>
      <c r="D8" s="2"/>
      <c r="E8" s="1">
        <v>40</v>
      </c>
      <c r="F8" s="2"/>
      <c r="G8" s="1">
        <v>28</v>
      </c>
      <c r="H8" s="2"/>
      <c r="I8" s="26">
        <f t="shared" si="0"/>
        <v>70</v>
      </c>
      <c r="J8" s="5"/>
      <c r="K8" s="1">
        <f t="shared" si="1"/>
        <v>12</v>
      </c>
      <c r="L8" s="2"/>
      <c r="M8" s="11">
        <f t="shared" si="2"/>
        <v>30</v>
      </c>
      <c r="N8" s="2"/>
      <c r="O8" s="1">
        <v>20</v>
      </c>
      <c r="P8" s="2"/>
      <c r="Q8" s="11">
        <f t="shared" si="3"/>
        <v>71.42857142857143</v>
      </c>
      <c r="R8" s="2"/>
      <c r="S8" s="6">
        <f t="shared" si="4"/>
        <v>8</v>
      </c>
      <c r="T8" s="7"/>
      <c r="U8" s="12">
        <f t="shared" si="5"/>
        <v>28.57142857142857</v>
      </c>
      <c r="V8" s="7"/>
    </row>
    <row r="9" spans="1:22" ht="12.75">
      <c r="A9" s="1" t="s">
        <v>4</v>
      </c>
      <c r="B9" s="2"/>
      <c r="C9" s="1">
        <v>1</v>
      </c>
      <c r="D9" s="2"/>
      <c r="E9" s="1">
        <v>48</v>
      </c>
      <c r="F9" s="2"/>
      <c r="G9" s="1">
        <v>40</v>
      </c>
      <c r="H9" s="2"/>
      <c r="I9" s="26">
        <f t="shared" si="0"/>
        <v>83.33333333333334</v>
      </c>
      <c r="J9" s="2"/>
      <c r="K9" s="1">
        <f t="shared" si="1"/>
        <v>8</v>
      </c>
      <c r="M9" s="11">
        <f t="shared" si="2"/>
        <v>16.666666666666664</v>
      </c>
      <c r="N9" s="2"/>
      <c r="O9" s="1">
        <v>33</v>
      </c>
      <c r="P9" s="2"/>
      <c r="Q9" s="11">
        <f t="shared" si="3"/>
        <v>82.5</v>
      </c>
      <c r="R9" s="2"/>
      <c r="S9" s="6">
        <f t="shared" si="4"/>
        <v>7</v>
      </c>
      <c r="T9" s="7"/>
      <c r="U9" s="12">
        <f t="shared" si="5"/>
        <v>17.5</v>
      </c>
      <c r="V9" s="7"/>
    </row>
    <row r="10" spans="1:22" ht="12.75">
      <c r="A10" s="1" t="s">
        <v>5</v>
      </c>
      <c r="B10" s="2"/>
      <c r="C10" s="1">
        <v>0</v>
      </c>
      <c r="D10" s="2"/>
      <c r="E10" s="1">
        <v>0</v>
      </c>
      <c r="F10" s="2"/>
      <c r="G10" s="1">
        <v>0</v>
      </c>
      <c r="H10" s="2"/>
      <c r="I10" s="26">
        <v>0</v>
      </c>
      <c r="J10" s="5"/>
      <c r="K10" s="1">
        <f t="shared" si="1"/>
        <v>0</v>
      </c>
      <c r="L10" s="2"/>
      <c r="M10" s="11">
        <v>0</v>
      </c>
      <c r="N10" s="2"/>
      <c r="O10" s="1">
        <v>0</v>
      </c>
      <c r="P10" s="2"/>
      <c r="Q10" s="11">
        <v>0</v>
      </c>
      <c r="R10" s="2"/>
      <c r="S10" s="6">
        <f t="shared" si="4"/>
        <v>0</v>
      </c>
      <c r="T10" s="7"/>
      <c r="U10" s="12">
        <v>0</v>
      </c>
      <c r="V10" s="7"/>
    </row>
    <row r="11" spans="1:22" ht="12.75">
      <c r="A11" s="1" t="s">
        <v>6</v>
      </c>
      <c r="B11" s="2"/>
      <c r="C11" s="1">
        <v>1</v>
      </c>
      <c r="D11" s="2"/>
      <c r="E11" s="1">
        <v>49</v>
      </c>
      <c r="F11" s="2"/>
      <c r="G11" s="1">
        <v>39</v>
      </c>
      <c r="H11" s="2"/>
      <c r="I11" s="26">
        <f t="shared" si="0"/>
        <v>79.59183673469387</v>
      </c>
      <c r="J11" s="2"/>
      <c r="K11" s="1">
        <f t="shared" si="1"/>
        <v>10</v>
      </c>
      <c r="M11" s="11">
        <f t="shared" si="2"/>
        <v>20.408163265306122</v>
      </c>
      <c r="N11" s="2"/>
      <c r="O11" s="1">
        <v>33</v>
      </c>
      <c r="P11" s="2"/>
      <c r="Q11" s="11">
        <f t="shared" si="3"/>
        <v>84.61538461538461</v>
      </c>
      <c r="R11" s="2"/>
      <c r="S11" s="6">
        <f t="shared" si="4"/>
        <v>6</v>
      </c>
      <c r="T11" s="7"/>
      <c r="U11" s="12">
        <f t="shared" si="5"/>
        <v>15.384615384615385</v>
      </c>
      <c r="V11" s="7"/>
    </row>
    <row r="12" spans="1:22" ht="12.75">
      <c r="A12" s="1" t="s">
        <v>7</v>
      </c>
      <c r="B12" s="2"/>
      <c r="C12" s="1">
        <v>0</v>
      </c>
      <c r="D12" s="2"/>
      <c r="E12" s="1">
        <v>0</v>
      </c>
      <c r="F12" s="2"/>
      <c r="G12" s="1">
        <v>0</v>
      </c>
      <c r="H12" s="2"/>
      <c r="I12" s="26">
        <v>0</v>
      </c>
      <c r="J12" s="5"/>
      <c r="K12" s="1">
        <f t="shared" si="1"/>
        <v>0</v>
      </c>
      <c r="L12" s="2"/>
      <c r="M12" s="11">
        <v>0</v>
      </c>
      <c r="N12" s="2"/>
      <c r="O12" s="1">
        <v>0</v>
      </c>
      <c r="P12" s="2"/>
      <c r="Q12" s="11">
        <v>0</v>
      </c>
      <c r="R12" s="2"/>
      <c r="S12" s="6">
        <f t="shared" si="4"/>
        <v>0</v>
      </c>
      <c r="T12" s="7"/>
      <c r="U12" s="12">
        <v>0</v>
      </c>
      <c r="V12" s="7"/>
    </row>
    <row r="13" spans="1:22" ht="12.75">
      <c r="A13" s="1" t="s">
        <v>8</v>
      </c>
      <c r="B13" s="2"/>
      <c r="C13" s="1">
        <v>1</v>
      </c>
      <c r="D13" s="2"/>
      <c r="E13" s="1">
        <v>42</v>
      </c>
      <c r="F13" s="2"/>
      <c r="G13" s="1">
        <v>26</v>
      </c>
      <c r="H13" s="2"/>
      <c r="I13" s="26">
        <f t="shared" si="0"/>
        <v>61.904761904761905</v>
      </c>
      <c r="J13" s="2"/>
      <c r="K13" s="1">
        <f t="shared" si="1"/>
        <v>16</v>
      </c>
      <c r="M13" s="11">
        <f t="shared" si="2"/>
        <v>38.095238095238095</v>
      </c>
      <c r="N13" s="2"/>
      <c r="O13" s="1">
        <v>21</v>
      </c>
      <c r="P13" s="2"/>
      <c r="Q13" s="11">
        <f t="shared" si="3"/>
        <v>80.76923076923077</v>
      </c>
      <c r="R13" s="2"/>
      <c r="S13" s="6">
        <f t="shared" si="4"/>
        <v>5</v>
      </c>
      <c r="T13" s="7"/>
      <c r="U13" s="12">
        <f t="shared" si="5"/>
        <v>19.230769230769234</v>
      </c>
      <c r="V13" s="7"/>
    </row>
    <row r="14" spans="1:22" ht="12.75">
      <c r="A14" s="1" t="s">
        <v>9</v>
      </c>
      <c r="B14" s="2"/>
      <c r="C14" s="1">
        <v>1</v>
      </c>
      <c r="D14" s="2"/>
      <c r="E14" s="1">
        <v>43</v>
      </c>
      <c r="F14" s="2"/>
      <c r="G14" s="1">
        <v>27</v>
      </c>
      <c r="H14" s="2"/>
      <c r="I14" s="26">
        <f t="shared" si="0"/>
        <v>62.7906976744186</v>
      </c>
      <c r="J14" s="5"/>
      <c r="K14" s="1">
        <f t="shared" si="1"/>
        <v>16</v>
      </c>
      <c r="L14" s="2"/>
      <c r="M14" s="11">
        <f t="shared" si="2"/>
        <v>37.2093023255814</v>
      </c>
      <c r="N14" s="2"/>
      <c r="O14" s="1">
        <v>16</v>
      </c>
      <c r="P14" s="2"/>
      <c r="Q14" s="11">
        <f t="shared" si="3"/>
        <v>59.25925925925925</v>
      </c>
      <c r="R14" s="2"/>
      <c r="S14" s="6">
        <f t="shared" si="4"/>
        <v>11</v>
      </c>
      <c r="T14" s="7"/>
      <c r="U14" s="12">
        <f t="shared" si="5"/>
        <v>40.74074074074074</v>
      </c>
      <c r="V14" s="7"/>
    </row>
    <row r="15" spans="1:22" ht="12.75">
      <c r="A15" s="1" t="s">
        <v>10</v>
      </c>
      <c r="B15" s="2"/>
      <c r="C15" s="1">
        <v>1</v>
      </c>
      <c r="D15" s="2"/>
      <c r="E15" s="1">
        <v>50</v>
      </c>
      <c r="F15" s="2"/>
      <c r="G15" s="1">
        <v>39</v>
      </c>
      <c r="H15" s="2"/>
      <c r="I15" s="26">
        <f t="shared" si="0"/>
        <v>78</v>
      </c>
      <c r="J15" s="2"/>
      <c r="K15" s="1">
        <f t="shared" si="1"/>
        <v>11</v>
      </c>
      <c r="M15" s="11">
        <f t="shared" si="2"/>
        <v>22</v>
      </c>
      <c r="N15" s="2"/>
      <c r="O15" s="1">
        <v>31</v>
      </c>
      <c r="P15" s="2"/>
      <c r="Q15" s="11">
        <f t="shared" si="3"/>
        <v>79.48717948717949</v>
      </c>
      <c r="R15" s="2"/>
      <c r="S15" s="6">
        <f t="shared" si="4"/>
        <v>8</v>
      </c>
      <c r="T15" s="7"/>
      <c r="U15" s="12">
        <f t="shared" si="5"/>
        <v>20.51282051282051</v>
      </c>
      <c r="V15" s="7"/>
    </row>
    <row r="16" spans="1:22" ht="12.75">
      <c r="A16" s="1" t="s">
        <v>11</v>
      </c>
      <c r="B16" s="2"/>
      <c r="C16" s="1">
        <v>0</v>
      </c>
      <c r="D16" s="2"/>
      <c r="E16" s="1">
        <v>0</v>
      </c>
      <c r="F16" s="2"/>
      <c r="G16" s="1">
        <v>0</v>
      </c>
      <c r="H16" s="2"/>
      <c r="I16" s="26">
        <v>0</v>
      </c>
      <c r="J16" s="5"/>
      <c r="K16" s="1">
        <f t="shared" si="1"/>
        <v>0</v>
      </c>
      <c r="L16" s="2"/>
      <c r="M16" s="11">
        <v>0</v>
      </c>
      <c r="N16" s="2"/>
      <c r="O16" s="1">
        <v>0</v>
      </c>
      <c r="P16" s="2"/>
      <c r="Q16" s="11">
        <v>0</v>
      </c>
      <c r="R16" s="2"/>
      <c r="S16" s="6">
        <f t="shared" si="4"/>
        <v>0</v>
      </c>
      <c r="T16" s="7"/>
      <c r="U16" s="12">
        <v>0</v>
      </c>
      <c r="V16" s="7"/>
    </row>
    <row r="17" spans="1:22" s="67" customFormat="1" ht="15.75">
      <c r="A17" s="81" t="s">
        <v>15</v>
      </c>
      <c r="B17" s="82"/>
      <c r="C17" s="69">
        <f>SUM(C6:C16)</f>
        <v>8</v>
      </c>
      <c r="D17" s="70"/>
      <c r="E17" s="69">
        <f>SUM(E6:E16)</f>
        <v>345</v>
      </c>
      <c r="F17" s="69"/>
      <c r="G17" s="69">
        <f>SUM(G6:G16)</f>
        <v>254</v>
      </c>
      <c r="H17" s="69"/>
      <c r="I17" s="71">
        <f t="shared" si="0"/>
        <v>73.62318840579711</v>
      </c>
      <c r="J17" s="69"/>
      <c r="K17" s="69">
        <f>SUM(K6:K16)</f>
        <v>91</v>
      </c>
      <c r="L17" s="69"/>
      <c r="M17" s="73">
        <f t="shared" si="2"/>
        <v>26.3768115942029</v>
      </c>
      <c r="N17" s="69"/>
      <c r="O17" s="69">
        <f>SUM(O6:O16)</f>
        <v>201</v>
      </c>
      <c r="P17" s="69"/>
      <c r="Q17" s="73">
        <f t="shared" si="3"/>
        <v>79.13385826771653</v>
      </c>
      <c r="R17" s="69"/>
      <c r="S17" s="69">
        <f>SUM(S6:S16)</f>
        <v>53</v>
      </c>
      <c r="T17" s="69"/>
      <c r="U17" s="76">
        <f t="shared" si="5"/>
        <v>20.866141732283463</v>
      </c>
      <c r="V17" s="69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M17" sqref="M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21</v>
      </c>
      <c r="D6" s="25"/>
      <c r="E6" s="25">
        <v>661</v>
      </c>
      <c r="F6" s="25"/>
      <c r="G6" s="25">
        <v>324</v>
      </c>
      <c r="H6" s="25"/>
      <c r="I6" s="28">
        <f>G6*100/E6</f>
        <v>49.016641452344935</v>
      </c>
      <c r="J6" s="25"/>
      <c r="K6" s="25">
        <f>E6-G6</f>
        <v>337</v>
      </c>
      <c r="L6" s="25"/>
      <c r="M6" s="28">
        <f>K6*100/E6</f>
        <v>50.983358547655065</v>
      </c>
      <c r="N6" s="25"/>
      <c r="O6" s="25">
        <v>289</v>
      </c>
      <c r="P6" s="25"/>
      <c r="Q6" s="28">
        <f>O6*100/G6</f>
        <v>89.19753086419753</v>
      </c>
      <c r="R6" s="25"/>
      <c r="S6" s="25">
        <f>G6-O6</f>
        <v>35</v>
      </c>
      <c r="T6" s="25"/>
      <c r="U6" s="28">
        <f>S6*100/G6</f>
        <v>10.802469135802468</v>
      </c>
      <c r="V6" s="25"/>
    </row>
    <row r="7" spans="1:22" ht="12.75">
      <c r="A7" s="1" t="s">
        <v>2</v>
      </c>
      <c r="B7" s="2"/>
      <c r="C7" s="25">
        <v>21</v>
      </c>
      <c r="D7" s="25"/>
      <c r="E7" s="25">
        <v>651</v>
      </c>
      <c r="F7" s="25"/>
      <c r="G7" s="25">
        <v>489</v>
      </c>
      <c r="H7" s="25"/>
      <c r="I7" s="28">
        <f aca="true" t="shared" si="0" ref="I7:I17">G7*100/E7</f>
        <v>75.11520737327189</v>
      </c>
      <c r="J7" s="25"/>
      <c r="K7" s="25">
        <f aca="true" t="shared" si="1" ref="K7:K16">E7-G7</f>
        <v>162</v>
      </c>
      <c r="L7" s="25"/>
      <c r="M7" s="28">
        <f aca="true" t="shared" si="2" ref="M7:M17">K7*100/E7</f>
        <v>24.88479262672811</v>
      </c>
      <c r="N7" s="25"/>
      <c r="O7" s="25">
        <v>406</v>
      </c>
      <c r="P7" s="25"/>
      <c r="Q7" s="28">
        <f>O7*100/G7</f>
        <v>83.02658486707567</v>
      </c>
      <c r="R7" s="25"/>
      <c r="S7" s="25">
        <f aca="true" t="shared" si="3" ref="S7:S14">G7-O7</f>
        <v>83</v>
      </c>
      <c r="T7" s="25"/>
      <c r="U7" s="28">
        <f>S7*100/G7</f>
        <v>16.973415132924334</v>
      </c>
      <c r="V7" s="25"/>
    </row>
    <row r="8" spans="1:22" ht="12.75">
      <c r="A8" s="1" t="s">
        <v>3</v>
      </c>
      <c r="B8" s="2"/>
      <c r="C8" s="25">
        <v>21</v>
      </c>
      <c r="D8" s="25"/>
      <c r="E8" s="25">
        <v>832</v>
      </c>
      <c r="F8" s="25"/>
      <c r="G8" s="25">
        <v>649</v>
      </c>
      <c r="H8" s="25"/>
      <c r="I8" s="28">
        <f t="shared" si="0"/>
        <v>78.0048076923077</v>
      </c>
      <c r="J8" s="25"/>
      <c r="K8" s="25">
        <f t="shared" si="1"/>
        <v>183</v>
      </c>
      <c r="L8" s="25"/>
      <c r="M8" s="28">
        <f t="shared" si="2"/>
        <v>21.995192307692307</v>
      </c>
      <c r="N8" s="25"/>
      <c r="O8" s="25">
        <v>571</v>
      </c>
      <c r="P8" s="25"/>
      <c r="Q8" s="28">
        <f>O8*100/G8</f>
        <v>87.98151001540832</v>
      </c>
      <c r="R8" s="25"/>
      <c r="S8" s="25">
        <f t="shared" si="3"/>
        <v>78</v>
      </c>
      <c r="T8" s="25"/>
      <c r="U8" s="28">
        <f>S8*100/G8</f>
        <v>12.01848998459168</v>
      </c>
      <c r="V8" s="25"/>
    </row>
    <row r="9" spans="1:22" ht="12.75">
      <c r="A9" s="1" t="s">
        <v>4</v>
      </c>
      <c r="B9" s="2"/>
      <c r="C9" s="25">
        <v>14</v>
      </c>
      <c r="D9" s="25"/>
      <c r="E9" s="25">
        <v>559</v>
      </c>
      <c r="F9" s="25"/>
      <c r="G9" s="25">
        <v>403</v>
      </c>
      <c r="H9" s="25"/>
      <c r="I9" s="28">
        <f t="shared" si="0"/>
        <v>72.09302325581395</v>
      </c>
      <c r="J9" s="25"/>
      <c r="K9" s="25">
        <f t="shared" si="1"/>
        <v>156</v>
      </c>
      <c r="L9" s="25"/>
      <c r="M9" s="28">
        <f t="shared" si="2"/>
        <v>27.906976744186046</v>
      </c>
      <c r="N9" s="25"/>
      <c r="O9" s="25">
        <v>329</v>
      </c>
      <c r="P9" s="25"/>
      <c r="Q9" s="28">
        <f>O9*100/G9</f>
        <v>81.6377171215881</v>
      </c>
      <c r="R9" s="25"/>
      <c r="S9" s="25">
        <f t="shared" si="3"/>
        <v>74</v>
      </c>
      <c r="T9" s="25"/>
      <c r="U9" s="28">
        <f>S9*100/G9</f>
        <v>18.36228287841191</v>
      </c>
      <c r="V9" s="25"/>
    </row>
    <row r="10" spans="1:22" ht="12.75">
      <c r="A10" s="1" t="s">
        <v>5</v>
      </c>
      <c r="B10" s="2"/>
      <c r="C10" s="25">
        <v>47</v>
      </c>
      <c r="D10" s="25"/>
      <c r="E10" s="25">
        <v>1869</v>
      </c>
      <c r="F10" s="25"/>
      <c r="G10" s="25">
        <v>1450</v>
      </c>
      <c r="H10" s="25"/>
      <c r="I10" s="28">
        <f t="shared" si="0"/>
        <v>77.58159443552702</v>
      </c>
      <c r="J10" s="25"/>
      <c r="K10" s="25">
        <f t="shared" si="1"/>
        <v>419</v>
      </c>
      <c r="L10" s="25"/>
      <c r="M10" s="28">
        <f t="shared" si="2"/>
        <v>22.41840556447298</v>
      </c>
      <c r="N10" s="25"/>
      <c r="O10" s="25">
        <v>1239</v>
      </c>
      <c r="P10" s="25"/>
      <c r="Q10" s="28">
        <f>O10*100/G10</f>
        <v>85.44827586206897</v>
      </c>
      <c r="R10" s="25"/>
      <c r="S10" s="25">
        <f t="shared" si="3"/>
        <v>211</v>
      </c>
      <c r="T10" s="25"/>
      <c r="U10" s="28">
        <f>S10*100/G10</f>
        <v>14.551724137931034</v>
      </c>
      <c r="V10" s="25"/>
    </row>
    <row r="11" spans="1:22" ht="12.75">
      <c r="A11" s="1" t="s">
        <v>6</v>
      </c>
      <c r="B11" s="2"/>
      <c r="C11" s="25">
        <v>0</v>
      </c>
      <c r="D11" s="25"/>
      <c r="E11" s="25">
        <v>0</v>
      </c>
      <c r="F11" s="25"/>
      <c r="G11" s="25">
        <v>0</v>
      </c>
      <c r="H11" s="25"/>
      <c r="I11" s="28">
        <v>0</v>
      </c>
      <c r="J11" s="25"/>
      <c r="K11" s="25">
        <f t="shared" si="1"/>
        <v>0</v>
      </c>
      <c r="L11" s="25"/>
      <c r="M11" s="28">
        <v>0</v>
      </c>
      <c r="N11" s="25"/>
      <c r="O11" s="25">
        <v>0</v>
      </c>
      <c r="P11" s="25"/>
      <c r="Q11" s="28">
        <v>0</v>
      </c>
      <c r="R11" s="25"/>
      <c r="S11" s="25">
        <f t="shared" si="3"/>
        <v>0</v>
      </c>
      <c r="T11" s="25"/>
      <c r="U11" s="28">
        <v>0</v>
      </c>
      <c r="V11" s="25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28">
        <v>0</v>
      </c>
      <c r="J12" s="25"/>
      <c r="K12" s="25">
        <f t="shared" si="1"/>
        <v>0</v>
      </c>
      <c r="L12" s="25"/>
      <c r="M12" s="28">
        <v>0</v>
      </c>
      <c r="N12" s="25"/>
      <c r="O12" s="25">
        <v>0</v>
      </c>
      <c r="P12" s="25"/>
      <c r="Q12" s="28">
        <v>0</v>
      </c>
      <c r="R12" s="25"/>
      <c r="S12" s="25">
        <f t="shared" si="3"/>
        <v>0</v>
      </c>
      <c r="T12" s="25"/>
      <c r="U12" s="28">
        <v>0</v>
      </c>
      <c r="V12" s="25"/>
    </row>
    <row r="13" spans="1:22" ht="12.75">
      <c r="A13" s="1" t="s">
        <v>8</v>
      </c>
      <c r="B13" s="2"/>
      <c r="C13" s="25">
        <v>21</v>
      </c>
      <c r="D13" s="25"/>
      <c r="E13" s="25">
        <v>781</v>
      </c>
      <c r="F13" s="25"/>
      <c r="G13" s="25">
        <v>518</v>
      </c>
      <c r="H13" s="25"/>
      <c r="I13" s="28">
        <f t="shared" si="0"/>
        <v>66.32522407170295</v>
      </c>
      <c r="J13" s="25"/>
      <c r="K13" s="25">
        <f t="shared" si="1"/>
        <v>263</v>
      </c>
      <c r="L13" s="25"/>
      <c r="M13" s="28">
        <f t="shared" si="2"/>
        <v>33.67477592829705</v>
      </c>
      <c r="N13" s="25"/>
      <c r="O13" s="25">
        <v>438</v>
      </c>
      <c r="P13" s="25"/>
      <c r="Q13" s="28">
        <f>O13*100/G13</f>
        <v>84.55598455598455</v>
      </c>
      <c r="R13" s="25"/>
      <c r="S13" s="25">
        <f t="shared" si="3"/>
        <v>80</v>
      </c>
      <c r="T13" s="25"/>
      <c r="U13" s="28">
        <f>S13*100/G13</f>
        <v>15.444015444015443</v>
      </c>
      <c r="V13" s="25"/>
    </row>
    <row r="14" spans="1:22" ht="12.75">
      <c r="A14" s="1" t="s">
        <v>9</v>
      </c>
      <c r="B14" s="2"/>
      <c r="C14" s="25">
        <v>23</v>
      </c>
      <c r="D14" s="25"/>
      <c r="E14" s="25">
        <v>920</v>
      </c>
      <c r="F14" s="25"/>
      <c r="G14" s="25">
        <v>684</v>
      </c>
      <c r="H14" s="25"/>
      <c r="I14" s="28">
        <f t="shared" si="0"/>
        <v>74.34782608695652</v>
      </c>
      <c r="J14" s="25"/>
      <c r="K14" s="25">
        <f t="shared" si="1"/>
        <v>236</v>
      </c>
      <c r="L14" s="25"/>
      <c r="M14" s="28">
        <f t="shared" si="2"/>
        <v>25.652173913043477</v>
      </c>
      <c r="N14" s="25"/>
      <c r="O14" s="25">
        <v>582</v>
      </c>
      <c r="P14" s="25"/>
      <c r="Q14" s="28">
        <f>O14*100/G14</f>
        <v>85.08771929824562</v>
      </c>
      <c r="R14" s="25"/>
      <c r="S14" s="25">
        <f t="shared" si="3"/>
        <v>102</v>
      </c>
      <c r="T14" s="25"/>
      <c r="U14" s="28">
        <f>S14*100/G14</f>
        <v>14.912280701754385</v>
      </c>
      <c r="V14" s="25"/>
    </row>
    <row r="15" spans="1:22" ht="12.75">
      <c r="A15" s="1" t="s">
        <v>10</v>
      </c>
      <c r="B15" s="2"/>
      <c r="C15" s="25">
        <v>69</v>
      </c>
      <c r="D15" s="25"/>
      <c r="E15" s="25">
        <v>2837</v>
      </c>
      <c r="F15" s="25"/>
      <c r="G15" s="25">
        <v>2161</v>
      </c>
      <c r="H15" s="25"/>
      <c r="I15" s="28">
        <f t="shared" si="0"/>
        <v>76.1720126894607</v>
      </c>
      <c r="J15" s="25"/>
      <c r="K15" s="25">
        <f t="shared" si="1"/>
        <v>676</v>
      </c>
      <c r="L15" s="25"/>
      <c r="M15" s="28">
        <f t="shared" si="2"/>
        <v>23.827987310539303</v>
      </c>
      <c r="N15" s="25"/>
      <c r="O15" s="25">
        <v>1873</v>
      </c>
      <c r="P15" s="25"/>
      <c r="Q15" s="28">
        <f>O15*100/G15</f>
        <v>86.6728366496992</v>
      </c>
      <c r="R15" s="25"/>
      <c r="S15" s="25">
        <f>G15-O15</f>
        <v>288</v>
      </c>
      <c r="T15" s="25"/>
      <c r="U15" s="28">
        <f>S15*100/G15</f>
        <v>13.327163350300786</v>
      </c>
      <c r="V15" s="25"/>
    </row>
    <row r="16" spans="1:22" ht="12.75">
      <c r="A16" s="1" t="s">
        <v>11</v>
      </c>
      <c r="B16" s="2"/>
      <c r="C16" s="25">
        <v>30</v>
      </c>
      <c r="D16" s="25"/>
      <c r="E16" s="25">
        <v>1160</v>
      </c>
      <c r="F16" s="25"/>
      <c r="G16" s="25">
        <v>786</v>
      </c>
      <c r="H16" s="25"/>
      <c r="I16" s="28">
        <f t="shared" si="0"/>
        <v>67.75862068965517</v>
      </c>
      <c r="J16" s="25"/>
      <c r="K16" s="25">
        <f t="shared" si="1"/>
        <v>374</v>
      </c>
      <c r="L16" s="25"/>
      <c r="M16" s="28">
        <f t="shared" si="2"/>
        <v>32.241379310344826</v>
      </c>
      <c r="N16" s="25"/>
      <c r="O16" s="25">
        <v>688</v>
      </c>
      <c r="P16" s="25"/>
      <c r="Q16" s="28">
        <f>O16*100/G16</f>
        <v>87.53180661577608</v>
      </c>
      <c r="R16" s="25"/>
      <c r="S16" s="25">
        <f>G16-O16</f>
        <v>98</v>
      </c>
      <c r="T16" s="25"/>
      <c r="U16" s="28">
        <f>S16*100/G16</f>
        <v>12.468193384223918</v>
      </c>
      <c r="V16" s="25"/>
    </row>
    <row r="17" spans="1:22" s="67" customFormat="1" ht="15.75">
      <c r="A17" s="81" t="s">
        <v>15</v>
      </c>
      <c r="B17" s="82"/>
      <c r="C17" s="63">
        <f>SUM(C6:C16)</f>
        <v>267</v>
      </c>
      <c r="D17" s="63"/>
      <c r="E17" s="63">
        <f>SUM(E6:E16)</f>
        <v>10270</v>
      </c>
      <c r="F17" s="63"/>
      <c r="G17" s="63">
        <f>SUM(G6:G16)</f>
        <v>7464</v>
      </c>
      <c r="H17" s="63"/>
      <c r="I17" s="64">
        <f t="shared" si="0"/>
        <v>72.67770204479065</v>
      </c>
      <c r="J17" s="63"/>
      <c r="K17" s="63">
        <f>SUM(K6:K16)</f>
        <v>2806</v>
      </c>
      <c r="L17" s="63"/>
      <c r="M17" s="64">
        <f t="shared" si="2"/>
        <v>27.322297955209347</v>
      </c>
      <c r="N17" s="63"/>
      <c r="O17" s="63">
        <f>SUM(O6:O16)</f>
        <v>6415</v>
      </c>
      <c r="P17" s="63"/>
      <c r="Q17" s="64">
        <f>O17*100/G17</f>
        <v>85.94587352625938</v>
      </c>
      <c r="R17" s="63"/>
      <c r="S17" s="79">
        <f>SUM(S6:S16)</f>
        <v>1049</v>
      </c>
      <c r="T17" s="63"/>
      <c r="U17" s="64">
        <f>S17*100/G17</f>
        <v>14.054126473740622</v>
      </c>
      <c r="V17" s="63"/>
    </row>
  </sheetData>
  <sheetProtection/>
  <mergeCells count="13">
    <mergeCell ref="S5:T5"/>
    <mergeCell ref="U5:V5"/>
    <mergeCell ref="O5:P5"/>
    <mergeCell ref="A17:B17"/>
    <mergeCell ref="I5:J5"/>
    <mergeCell ref="K5:L5"/>
    <mergeCell ref="M5:N5"/>
    <mergeCell ref="A1:V1"/>
    <mergeCell ref="A2:V2"/>
    <mergeCell ref="A5:B5"/>
    <mergeCell ref="E5:F5"/>
    <mergeCell ref="G5:H5"/>
    <mergeCell ref="Q5:R5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zoomScale="90" zoomScaleNormal="90" zoomScalePageLayoutView="0" workbookViewId="0" topLeftCell="A1">
      <selection activeCell="U17" sqref="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7</v>
      </c>
      <c r="D6" s="25"/>
      <c r="E6" s="25">
        <v>106</v>
      </c>
      <c r="F6" s="25"/>
      <c r="G6" s="25">
        <v>89</v>
      </c>
      <c r="H6" s="25"/>
      <c r="I6" s="28">
        <f>G6*100/E6</f>
        <v>83.9622641509434</v>
      </c>
      <c r="J6" s="25"/>
      <c r="K6" s="25">
        <f>E6-G6</f>
        <v>17</v>
      </c>
      <c r="L6" s="25"/>
      <c r="M6" s="28">
        <f>K6*100/E6</f>
        <v>16.037735849056602</v>
      </c>
      <c r="N6" s="25"/>
      <c r="O6" s="25">
        <v>70</v>
      </c>
      <c r="P6" s="25"/>
      <c r="Q6" s="28">
        <f>O6*100/G6</f>
        <v>78.65168539325843</v>
      </c>
      <c r="R6" s="25"/>
      <c r="S6" s="25">
        <f>G6-O6</f>
        <v>19</v>
      </c>
      <c r="T6" s="25"/>
      <c r="U6" s="28">
        <f>S6*100/G6</f>
        <v>21.348314606741575</v>
      </c>
      <c r="V6" s="25"/>
    </row>
    <row r="7" spans="1:22" ht="12.75">
      <c r="A7" s="1" t="s">
        <v>2</v>
      </c>
      <c r="B7" s="2"/>
      <c r="C7" s="25">
        <v>5</v>
      </c>
      <c r="D7" s="25"/>
      <c r="E7" s="25">
        <v>66</v>
      </c>
      <c r="F7" s="25"/>
      <c r="G7" s="25">
        <v>59</v>
      </c>
      <c r="H7" s="25"/>
      <c r="I7" s="28">
        <f aca="true" t="shared" si="0" ref="I7:I17">G7*100/E7</f>
        <v>89.39393939393939</v>
      </c>
      <c r="J7" s="25"/>
      <c r="K7" s="25">
        <f aca="true" t="shared" si="1" ref="K7:K16">E7-G7</f>
        <v>7</v>
      </c>
      <c r="L7" s="25"/>
      <c r="M7" s="28">
        <f aca="true" t="shared" si="2" ref="M7:M17">K7*100/E7</f>
        <v>10.606060606060606</v>
      </c>
      <c r="N7" s="25"/>
      <c r="O7" s="25">
        <v>52</v>
      </c>
      <c r="P7" s="25"/>
      <c r="Q7" s="28">
        <f>O7*100/G7</f>
        <v>88.13559322033899</v>
      </c>
      <c r="R7" s="25"/>
      <c r="S7" s="25">
        <f aca="true" t="shared" si="3" ref="S7:S16">G7-O7</f>
        <v>7</v>
      </c>
      <c r="T7" s="25"/>
      <c r="U7" s="28">
        <f>S7*100/G7</f>
        <v>11.864406779661017</v>
      </c>
      <c r="V7" s="25"/>
    </row>
    <row r="8" spans="1:22" ht="12.75">
      <c r="A8" s="1" t="s">
        <v>3</v>
      </c>
      <c r="B8" s="2"/>
      <c r="C8" s="25">
        <v>4</v>
      </c>
      <c r="D8" s="25"/>
      <c r="E8" s="25">
        <v>69</v>
      </c>
      <c r="F8" s="25"/>
      <c r="G8" s="25">
        <v>56</v>
      </c>
      <c r="H8" s="25"/>
      <c r="I8" s="28">
        <f t="shared" si="0"/>
        <v>81.15942028985508</v>
      </c>
      <c r="J8" s="25"/>
      <c r="K8" s="25">
        <f t="shared" si="1"/>
        <v>13</v>
      </c>
      <c r="L8" s="25"/>
      <c r="M8" s="28">
        <f t="shared" si="2"/>
        <v>18.840579710144926</v>
      </c>
      <c r="N8" s="25"/>
      <c r="O8" s="25">
        <v>48</v>
      </c>
      <c r="P8" s="25"/>
      <c r="Q8" s="28">
        <f aca="true" t="shared" si="4" ref="Q8:Q17">O8*100/G8</f>
        <v>85.71428571428571</v>
      </c>
      <c r="R8" s="25"/>
      <c r="S8" s="25">
        <f t="shared" si="3"/>
        <v>8</v>
      </c>
      <c r="T8" s="25"/>
      <c r="U8" s="28">
        <f aca="true" t="shared" si="5" ref="U8:U17">S8*100/G8</f>
        <v>14.285714285714286</v>
      </c>
      <c r="V8" s="25"/>
    </row>
    <row r="9" spans="1:22" ht="12.75">
      <c r="A9" s="1" t="s">
        <v>4</v>
      </c>
      <c r="B9" s="2"/>
      <c r="C9" s="25">
        <v>4</v>
      </c>
      <c r="D9" s="25"/>
      <c r="E9" s="25">
        <v>123</v>
      </c>
      <c r="F9" s="25"/>
      <c r="G9" s="25">
        <v>86</v>
      </c>
      <c r="H9" s="25"/>
      <c r="I9" s="28">
        <f t="shared" si="0"/>
        <v>69.91869918699187</v>
      </c>
      <c r="J9" s="25"/>
      <c r="K9" s="25">
        <f t="shared" si="1"/>
        <v>37</v>
      </c>
      <c r="L9" s="25"/>
      <c r="M9" s="28">
        <f t="shared" si="2"/>
        <v>30.08130081300813</v>
      </c>
      <c r="N9" s="25"/>
      <c r="O9" s="25">
        <v>78</v>
      </c>
      <c r="P9" s="25"/>
      <c r="Q9" s="28">
        <f t="shared" si="4"/>
        <v>90.69767441860465</v>
      </c>
      <c r="R9" s="25"/>
      <c r="S9" s="25">
        <f t="shared" si="3"/>
        <v>8</v>
      </c>
      <c r="T9" s="25"/>
      <c r="U9" s="28">
        <f t="shared" si="5"/>
        <v>9.30232558139535</v>
      </c>
      <c r="V9" s="25"/>
    </row>
    <row r="10" spans="1:22" ht="12.75">
      <c r="A10" s="1" t="s">
        <v>5</v>
      </c>
      <c r="B10" s="2"/>
      <c r="C10" s="25">
        <v>1</v>
      </c>
      <c r="D10" s="25"/>
      <c r="E10" s="25">
        <v>36</v>
      </c>
      <c r="F10" s="25"/>
      <c r="G10" s="25">
        <v>21</v>
      </c>
      <c r="H10" s="25"/>
      <c r="I10" s="28">
        <f t="shared" si="0"/>
        <v>58.333333333333336</v>
      </c>
      <c r="J10" s="25"/>
      <c r="K10" s="25">
        <f t="shared" si="1"/>
        <v>15</v>
      </c>
      <c r="L10" s="25"/>
      <c r="M10" s="28">
        <f t="shared" si="2"/>
        <v>41.666666666666664</v>
      </c>
      <c r="N10" s="25"/>
      <c r="O10" s="25">
        <v>21</v>
      </c>
      <c r="P10" s="25"/>
      <c r="Q10" s="28">
        <f t="shared" si="4"/>
        <v>100</v>
      </c>
      <c r="R10" s="25"/>
      <c r="S10" s="25">
        <f t="shared" si="3"/>
        <v>0</v>
      </c>
      <c r="T10" s="25"/>
      <c r="U10" s="28">
        <f t="shared" si="5"/>
        <v>0</v>
      </c>
      <c r="V10" s="25"/>
    </row>
    <row r="11" spans="1:22" ht="12.75">
      <c r="A11" s="1" t="s">
        <v>6</v>
      </c>
      <c r="B11" s="2"/>
      <c r="C11" s="25">
        <v>4</v>
      </c>
      <c r="D11" s="25"/>
      <c r="E11" s="25">
        <v>140</v>
      </c>
      <c r="F11" s="25"/>
      <c r="G11" s="25">
        <v>120</v>
      </c>
      <c r="H11" s="25"/>
      <c r="I11" s="28">
        <f t="shared" si="0"/>
        <v>85.71428571428571</v>
      </c>
      <c r="J11" s="25"/>
      <c r="K11" s="25">
        <f t="shared" si="1"/>
        <v>20</v>
      </c>
      <c r="L11" s="25"/>
      <c r="M11" s="28">
        <f t="shared" si="2"/>
        <v>14.285714285714286</v>
      </c>
      <c r="N11" s="25"/>
      <c r="O11" s="25">
        <v>113</v>
      </c>
      <c r="P11" s="25"/>
      <c r="Q11" s="28">
        <f t="shared" si="4"/>
        <v>94.16666666666667</v>
      </c>
      <c r="R11" s="25"/>
      <c r="S11" s="25">
        <f t="shared" si="3"/>
        <v>7</v>
      </c>
      <c r="T11" s="25"/>
      <c r="U11" s="28">
        <f t="shared" si="5"/>
        <v>5.833333333333333</v>
      </c>
      <c r="V11" s="25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28">
        <v>0</v>
      </c>
      <c r="J12" s="25"/>
      <c r="K12" s="25">
        <f t="shared" si="1"/>
        <v>0</v>
      </c>
      <c r="L12" s="25"/>
      <c r="M12" s="28">
        <v>0</v>
      </c>
      <c r="N12" s="25"/>
      <c r="O12" s="25">
        <v>0</v>
      </c>
      <c r="P12" s="25"/>
      <c r="Q12" s="28">
        <v>0</v>
      </c>
      <c r="R12" s="25"/>
      <c r="S12" s="25">
        <f t="shared" si="3"/>
        <v>0</v>
      </c>
      <c r="T12" s="25"/>
      <c r="U12" s="28">
        <v>0</v>
      </c>
      <c r="V12" s="25"/>
    </row>
    <row r="13" spans="1:22" ht="12.75">
      <c r="A13" s="1" t="s">
        <v>8</v>
      </c>
      <c r="B13" s="2"/>
      <c r="C13" s="25">
        <v>3</v>
      </c>
      <c r="D13" s="25"/>
      <c r="E13" s="25">
        <v>120</v>
      </c>
      <c r="F13" s="25"/>
      <c r="G13" s="25">
        <v>95</v>
      </c>
      <c r="H13" s="25"/>
      <c r="I13" s="28">
        <f t="shared" si="0"/>
        <v>79.16666666666667</v>
      </c>
      <c r="J13" s="25"/>
      <c r="K13" s="25">
        <f t="shared" si="1"/>
        <v>25</v>
      </c>
      <c r="L13" s="25"/>
      <c r="M13" s="28">
        <f t="shared" si="2"/>
        <v>20.833333333333332</v>
      </c>
      <c r="N13" s="25"/>
      <c r="O13" s="25">
        <v>82</v>
      </c>
      <c r="P13" s="25"/>
      <c r="Q13" s="28">
        <f t="shared" si="4"/>
        <v>86.3157894736842</v>
      </c>
      <c r="R13" s="25"/>
      <c r="S13" s="25">
        <f t="shared" si="3"/>
        <v>13</v>
      </c>
      <c r="T13" s="25"/>
      <c r="U13" s="28">
        <f t="shared" si="5"/>
        <v>13.68421052631579</v>
      </c>
      <c r="V13" s="25"/>
    </row>
    <row r="14" spans="1:22" ht="12.75">
      <c r="A14" s="1" t="s">
        <v>9</v>
      </c>
      <c r="B14" s="2"/>
      <c r="C14" s="25">
        <v>3</v>
      </c>
      <c r="D14" s="25"/>
      <c r="E14" s="25">
        <v>125</v>
      </c>
      <c r="F14" s="25"/>
      <c r="G14" s="25">
        <v>107</v>
      </c>
      <c r="H14" s="25"/>
      <c r="I14" s="28">
        <f t="shared" si="0"/>
        <v>85.6</v>
      </c>
      <c r="J14" s="25"/>
      <c r="K14" s="25">
        <f t="shared" si="1"/>
        <v>18</v>
      </c>
      <c r="L14" s="25"/>
      <c r="M14" s="28">
        <f t="shared" si="2"/>
        <v>14.4</v>
      </c>
      <c r="N14" s="25"/>
      <c r="O14" s="25">
        <v>92</v>
      </c>
      <c r="P14" s="25"/>
      <c r="Q14" s="28">
        <f t="shared" si="4"/>
        <v>85.98130841121495</v>
      </c>
      <c r="R14" s="25"/>
      <c r="S14" s="25">
        <f t="shared" si="3"/>
        <v>15</v>
      </c>
      <c r="T14" s="25"/>
      <c r="U14" s="28">
        <f t="shared" si="5"/>
        <v>14.018691588785046</v>
      </c>
      <c r="V14" s="25"/>
    </row>
    <row r="15" spans="1:22" ht="12.75">
      <c r="A15" s="1" t="s">
        <v>10</v>
      </c>
      <c r="B15" s="2"/>
      <c r="C15" s="25">
        <v>3</v>
      </c>
      <c r="D15" s="25"/>
      <c r="E15" s="25">
        <v>105</v>
      </c>
      <c r="F15" s="25"/>
      <c r="G15" s="25">
        <v>89</v>
      </c>
      <c r="H15" s="25"/>
      <c r="I15" s="28">
        <f t="shared" si="0"/>
        <v>84.76190476190476</v>
      </c>
      <c r="J15" s="25"/>
      <c r="K15" s="25">
        <f t="shared" si="1"/>
        <v>16</v>
      </c>
      <c r="L15" s="25"/>
      <c r="M15" s="28">
        <f t="shared" si="2"/>
        <v>15.238095238095237</v>
      </c>
      <c r="N15" s="25"/>
      <c r="O15" s="25">
        <v>82</v>
      </c>
      <c r="P15" s="25"/>
      <c r="Q15" s="28">
        <f t="shared" si="4"/>
        <v>92.13483146067416</v>
      </c>
      <c r="R15" s="25"/>
      <c r="S15" s="25">
        <f t="shared" si="3"/>
        <v>7</v>
      </c>
      <c r="T15" s="25"/>
      <c r="U15" s="28">
        <f t="shared" si="5"/>
        <v>7.865168539325842</v>
      </c>
      <c r="V15" s="25"/>
    </row>
    <row r="16" spans="1:22" ht="12.75">
      <c r="A16" s="1" t="s">
        <v>11</v>
      </c>
      <c r="B16" s="2"/>
      <c r="C16" s="25">
        <v>2</v>
      </c>
      <c r="D16" s="25"/>
      <c r="E16" s="27">
        <v>0</v>
      </c>
      <c r="F16" s="25"/>
      <c r="G16" s="25">
        <v>0</v>
      </c>
      <c r="H16" s="25"/>
      <c r="I16" s="28">
        <v>0</v>
      </c>
      <c r="J16" s="25"/>
      <c r="K16" s="25">
        <f t="shared" si="1"/>
        <v>0</v>
      </c>
      <c r="L16" s="25"/>
      <c r="M16" s="28">
        <v>0</v>
      </c>
      <c r="N16" s="25"/>
      <c r="O16" s="25">
        <v>0</v>
      </c>
      <c r="P16" s="25"/>
      <c r="Q16" s="28">
        <v>0</v>
      </c>
      <c r="R16" s="25"/>
      <c r="S16" s="25">
        <f t="shared" si="3"/>
        <v>0</v>
      </c>
      <c r="T16" s="25"/>
      <c r="U16" s="28">
        <v>0</v>
      </c>
      <c r="V16" s="25"/>
    </row>
    <row r="17" spans="1:22" s="67" customFormat="1" ht="15.75">
      <c r="A17" s="81" t="s">
        <v>15</v>
      </c>
      <c r="B17" s="82"/>
      <c r="C17" s="63">
        <f>SUM(C6:C16)</f>
        <v>36</v>
      </c>
      <c r="D17" s="63"/>
      <c r="E17" s="63">
        <f>SUM(E6:E16)</f>
        <v>890</v>
      </c>
      <c r="F17" s="63"/>
      <c r="G17" s="63">
        <f>SUM(G6:G16)</f>
        <v>722</v>
      </c>
      <c r="H17" s="63"/>
      <c r="I17" s="64">
        <f t="shared" si="0"/>
        <v>81.12359550561797</v>
      </c>
      <c r="J17" s="63"/>
      <c r="K17" s="63">
        <f>SUM(K6:K16)</f>
        <v>168</v>
      </c>
      <c r="L17" s="63"/>
      <c r="M17" s="64">
        <f t="shared" si="2"/>
        <v>18.876404494382022</v>
      </c>
      <c r="N17" s="63"/>
      <c r="O17" s="63">
        <f>SUM(O6:O16)</f>
        <v>638</v>
      </c>
      <c r="P17" s="63"/>
      <c r="Q17" s="64">
        <f t="shared" si="4"/>
        <v>88.36565096952909</v>
      </c>
      <c r="R17" s="63"/>
      <c r="S17" s="63">
        <f>SUM(S6:S16)</f>
        <v>84</v>
      </c>
      <c r="T17" s="63"/>
      <c r="U17" s="64">
        <f t="shared" si="5"/>
        <v>11.634349030470915</v>
      </c>
      <c r="V17" s="63"/>
    </row>
  </sheetData>
  <sheetProtection/>
  <mergeCells count="13">
    <mergeCell ref="A1:V1"/>
    <mergeCell ref="A2:V2"/>
    <mergeCell ref="A5: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7:B17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="90" zoomScaleNormal="90" zoomScalePageLayoutView="0" workbookViewId="0" topLeftCell="A1">
      <selection activeCell="U17" sqref="U17"/>
    </sheetView>
  </sheetViews>
  <sheetFormatPr defaultColWidth="9.140625" defaultRowHeight="12.75"/>
  <cols>
    <col min="2" max="2" width="2.140625" style="0" customWidth="1"/>
    <col min="4" max="4" width="0.42578125" style="0" customWidth="1"/>
    <col min="6" max="6" width="4.140625" style="0" customWidth="1"/>
    <col min="8" max="8" width="2.7109375" style="0" customWidth="1"/>
    <col min="10" max="10" width="1.7109375" style="0" customWidth="1"/>
    <col min="12" max="12" width="1.421875" style="0" customWidth="1"/>
    <col min="13" max="13" width="10.00390625" style="0" bestFit="1" customWidth="1"/>
    <col min="14" max="14" width="2.8515625" style="0" customWidth="1"/>
    <col min="16" max="16" width="3.8515625" style="0" customWidth="1"/>
    <col min="18" max="18" width="1.421875" style="0" customWidth="1"/>
    <col min="20" max="20" width="2.421875" style="0" customWidth="1"/>
    <col min="21" max="21" width="8.00390625" style="0" customWidth="1"/>
    <col min="22" max="22" width="1.28515625" style="0" customWidth="1"/>
  </cols>
  <sheetData>
    <row r="1" spans="1:22" ht="12.7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ht="13.5" thickBot="1">
      <c r="A2" s="88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4" ht="13.5" thickBot="1"/>
    <row r="5" spans="1:22" ht="13.5" thickBot="1">
      <c r="A5" s="91" t="s">
        <v>0</v>
      </c>
      <c r="B5" s="92"/>
      <c r="C5" s="3" t="s">
        <v>68</v>
      </c>
      <c r="D5" s="4"/>
      <c r="E5" s="83" t="s">
        <v>61</v>
      </c>
      <c r="F5" s="84"/>
      <c r="G5" s="83" t="s">
        <v>65</v>
      </c>
      <c r="H5" s="84"/>
      <c r="I5" s="83" t="s">
        <v>66</v>
      </c>
      <c r="J5" s="84"/>
      <c r="K5" s="83" t="s">
        <v>13</v>
      </c>
      <c r="L5" s="84"/>
      <c r="M5" s="83" t="s">
        <v>14</v>
      </c>
      <c r="N5" s="84"/>
      <c r="O5" s="83" t="s">
        <v>63</v>
      </c>
      <c r="P5" s="84"/>
      <c r="Q5" s="83" t="s">
        <v>55</v>
      </c>
      <c r="R5" s="84"/>
      <c r="S5" s="93" t="s">
        <v>64</v>
      </c>
      <c r="T5" s="94"/>
      <c r="U5" s="93" t="s">
        <v>56</v>
      </c>
      <c r="V5" s="94"/>
    </row>
    <row r="6" spans="1:22" ht="12.75">
      <c r="A6" s="1" t="s">
        <v>1</v>
      </c>
      <c r="B6" s="2"/>
      <c r="C6" s="25">
        <v>4</v>
      </c>
      <c r="D6" s="25"/>
      <c r="E6" s="25">
        <v>67</v>
      </c>
      <c r="F6" s="25"/>
      <c r="G6" s="25">
        <v>42</v>
      </c>
      <c r="H6" s="25"/>
      <c r="I6" s="49">
        <f>G6*100/E6</f>
        <v>62.6865671641791</v>
      </c>
      <c r="J6" s="50"/>
      <c r="K6" s="25">
        <f>E6-G6</f>
        <v>25</v>
      </c>
      <c r="L6" s="25"/>
      <c r="M6" s="49">
        <f>K6*100/E6</f>
        <v>37.3134328358209</v>
      </c>
      <c r="N6" s="25"/>
      <c r="O6" s="25">
        <v>41</v>
      </c>
      <c r="P6" s="25"/>
      <c r="Q6" s="49">
        <f>O6*100/G6</f>
        <v>97.61904761904762</v>
      </c>
      <c r="R6" s="25"/>
      <c r="S6" s="25">
        <f>G6-O6</f>
        <v>1</v>
      </c>
      <c r="T6" s="25"/>
      <c r="U6" s="28">
        <f>S6*100/G6</f>
        <v>2.380952380952381</v>
      </c>
      <c r="V6" s="25"/>
    </row>
    <row r="7" spans="1:22" ht="12.75">
      <c r="A7" s="1" t="s">
        <v>2</v>
      </c>
      <c r="B7" s="2"/>
      <c r="C7" s="25">
        <v>4</v>
      </c>
      <c r="D7" s="25"/>
      <c r="E7" s="25">
        <v>88</v>
      </c>
      <c r="F7" s="25"/>
      <c r="G7" s="25">
        <v>77</v>
      </c>
      <c r="H7" s="25"/>
      <c r="I7" s="49">
        <f>G7*100/E7</f>
        <v>87.5</v>
      </c>
      <c r="J7" s="50"/>
      <c r="K7" s="25">
        <f aca="true" t="shared" si="0" ref="K7:K16">E7-G7</f>
        <v>11</v>
      </c>
      <c r="L7" s="25"/>
      <c r="M7" s="49">
        <f>K7*100/E7</f>
        <v>12.5</v>
      </c>
      <c r="N7" s="25"/>
      <c r="O7" s="25">
        <v>60</v>
      </c>
      <c r="P7" s="25"/>
      <c r="Q7" s="49">
        <f aca="true" t="shared" si="1" ref="Q7:Q16">O7*100/G7</f>
        <v>77.92207792207792</v>
      </c>
      <c r="R7" s="25"/>
      <c r="S7" s="25">
        <f aca="true" t="shared" si="2" ref="S7:S16">G7-O7</f>
        <v>17</v>
      </c>
      <c r="T7" s="25"/>
      <c r="U7" s="28">
        <f aca="true" t="shared" si="3" ref="U7:U17">S7*100/G7</f>
        <v>22.07792207792208</v>
      </c>
      <c r="V7" s="25"/>
    </row>
    <row r="8" spans="1:22" ht="12.75">
      <c r="A8" s="1" t="s">
        <v>3</v>
      </c>
      <c r="B8" s="2"/>
      <c r="C8" s="25">
        <v>4</v>
      </c>
      <c r="D8" s="25"/>
      <c r="E8" s="25">
        <v>155</v>
      </c>
      <c r="F8" s="25"/>
      <c r="G8" s="25">
        <v>133</v>
      </c>
      <c r="H8" s="25"/>
      <c r="I8" s="49">
        <f aca="true" t="shared" si="4" ref="I8:I17">G8*100/E8</f>
        <v>85.80645161290323</v>
      </c>
      <c r="J8" s="50"/>
      <c r="K8" s="25">
        <f t="shared" si="0"/>
        <v>22</v>
      </c>
      <c r="L8" s="25"/>
      <c r="M8" s="49">
        <f aca="true" t="shared" si="5" ref="M8:M17">K8*100/E8</f>
        <v>14.193548387096774</v>
      </c>
      <c r="N8" s="25"/>
      <c r="O8" s="25">
        <v>109</v>
      </c>
      <c r="P8" s="25"/>
      <c r="Q8" s="49">
        <f t="shared" si="1"/>
        <v>81.95488721804512</v>
      </c>
      <c r="R8" s="25"/>
      <c r="S8" s="25">
        <f t="shared" si="2"/>
        <v>24</v>
      </c>
      <c r="T8" s="25"/>
      <c r="U8" s="28">
        <f t="shared" si="3"/>
        <v>18.045112781954888</v>
      </c>
      <c r="V8" s="25"/>
    </row>
    <row r="9" spans="1:22" ht="12.75">
      <c r="A9" s="1" t="s">
        <v>4</v>
      </c>
      <c r="B9" s="2"/>
      <c r="C9" s="25">
        <v>2</v>
      </c>
      <c r="D9" s="25"/>
      <c r="E9" s="25">
        <v>80</v>
      </c>
      <c r="F9" s="25"/>
      <c r="G9" s="25">
        <v>64</v>
      </c>
      <c r="H9" s="25"/>
      <c r="I9" s="49">
        <f t="shared" si="4"/>
        <v>80</v>
      </c>
      <c r="J9" s="50"/>
      <c r="K9" s="25">
        <f t="shared" si="0"/>
        <v>16</v>
      </c>
      <c r="L9" s="25"/>
      <c r="M9" s="49">
        <f t="shared" si="5"/>
        <v>20</v>
      </c>
      <c r="N9" s="25"/>
      <c r="O9" s="25">
        <v>51</v>
      </c>
      <c r="P9" s="25"/>
      <c r="Q9" s="49">
        <f t="shared" si="1"/>
        <v>79.6875</v>
      </c>
      <c r="R9" s="25"/>
      <c r="S9" s="25">
        <f t="shared" si="2"/>
        <v>13</v>
      </c>
      <c r="T9" s="25"/>
      <c r="U9" s="28">
        <f t="shared" si="3"/>
        <v>20.3125</v>
      </c>
      <c r="V9" s="25"/>
    </row>
    <row r="10" spans="1:22" ht="12.75">
      <c r="A10" s="1" t="s">
        <v>5</v>
      </c>
      <c r="B10" s="2"/>
      <c r="C10" s="25">
        <v>5</v>
      </c>
      <c r="D10" s="25"/>
      <c r="E10" s="25">
        <v>200</v>
      </c>
      <c r="F10" s="25"/>
      <c r="G10" s="25">
        <v>173</v>
      </c>
      <c r="H10" s="25"/>
      <c r="I10" s="49">
        <f t="shared" si="4"/>
        <v>86.5</v>
      </c>
      <c r="J10" s="50"/>
      <c r="K10" s="25">
        <f t="shared" si="0"/>
        <v>27</v>
      </c>
      <c r="L10" s="25"/>
      <c r="M10" s="49">
        <f t="shared" si="5"/>
        <v>13.5</v>
      </c>
      <c r="N10" s="25"/>
      <c r="O10" s="25">
        <v>155</v>
      </c>
      <c r="P10" s="25"/>
      <c r="Q10" s="49">
        <f t="shared" si="1"/>
        <v>89.59537572254335</v>
      </c>
      <c r="R10" s="25"/>
      <c r="S10" s="25">
        <f t="shared" si="2"/>
        <v>18</v>
      </c>
      <c r="T10" s="25"/>
      <c r="U10" s="28">
        <f t="shared" si="3"/>
        <v>10.404624277456648</v>
      </c>
      <c r="V10" s="25"/>
    </row>
    <row r="11" spans="1:22" ht="12.75">
      <c r="A11" s="1" t="s">
        <v>6</v>
      </c>
      <c r="B11" s="2"/>
      <c r="C11" s="25">
        <v>0</v>
      </c>
      <c r="D11" s="25"/>
      <c r="E11" s="25">
        <v>0</v>
      </c>
      <c r="F11" s="25"/>
      <c r="G11" s="25">
        <v>0</v>
      </c>
      <c r="H11" s="25"/>
      <c r="I11" s="49">
        <v>0</v>
      </c>
      <c r="J11" s="50"/>
      <c r="K11" s="25">
        <f t="shared" si="0"/>
        <v>0</v>
      </c>
      <c r="L11" s="25"/>
      <c r="M11" s="49">
        <v>0</v>
      </c>
      <c r="N11" s="25"/>
      <c r="O11" s="25">
        <v>0</v>
      </c>
      <c r="P11" s="25"/>
      <c r="Q11" s="49">
        <v>0</v>
      </c>
      <c r="R11" s="25"/>
      <c r="S11" s="25">
        <f t="shared" si="2"/>
        <v>0</v>
      </c>
      <c r="T11" s="25"/>
      <c r="U11" s="28">
        <v>0</v>
      </c>
      <c r="V11" s="25"/>
    </row>
    <row r="12" spans="1:22" ht="12.75">
      <c r="A12" s="1" t="s">
        <v>7</v>
      </c>
      <c r="B12" s="2"/>
      <c r="C12" s="25">
        <v>0</v>
      </c>
      <c r="D12" s="25"/>
      <c r="E12" s="25">
        <v>0</v>
      </c>
      <c r="F12" s="25"/>
      <c r="G12" s="25">
        <v>0</v>
      </c>
      <c r="H12" s="25"/>
      <c r="I12" s="49">
        <v>0</v>
      </c>
      <c r="J12" s="25"/>
      <c r="K12" s="25">
        <f t="shared" si="0"/>
        <v>0</v>
      </c>
      <c r="L12" s="25"/>
      <c r="M12" s="49">
        <v>0</v>
      </c>
      <c r="N12" s="25"/>
      <c r="O12" s="25">
        <v>0</v>
      </c>
      <c r="P12" s="25"/>
      <c r="Q12" s="49">
        <v>0</v>
      </c>
      <c r="R12" s="25"/>
      <c r="S12" s="25">
        <f t="shared" si="2"/>
        <v>0</v>
      </c>
      <c r="T12" s="25"/>
      <c r="U12" s="28">
        <v>0</v>
      </c>
      <c r="V12" s="25"/>
    </row>
    <row r="13" spans="1:22" ht="12.75">
      <c r="A13" s="1" t="s">
        <v>8</v>
      </c>
      <c r="B13" s="2"/>
      <c r="C13" s="25">
        <v>4</v>
      </c>
      <c r="D13" s="25"/>
      <c r="E13" s="25">
        <v>159</v>
      </c>
      <c r="F13" s="25"/>
      <c r="G13" s="25">
        <v>125</v>
      </c>
      <c r="H13" s="25"/>
      <c r="I13" s="49">
        <f t="shared" si="4"/>
        <v>78.61635220125787</v>
      </c>
      <c r="J13" s="50"/>
      <c r="K13" s="25">
        <f t="shared" si="0"/>
        <v>34</v>
      </c>
      <c r="L13" s="25"/>
      <c r="M13" s="49">
        <f t="shared" si="5"/>
        <v>21.38364779874214</v>
      </c>
      <c r="N13" s="25"/>
      <c r="O13" s="25">
        <v>107</v>
      </c>
      <c r="P13" s="25"/>
      <c r="Q13" s="49">
        <f t="shared" si="1"/>
        <v>85.6</v>
      </c>
      <c r="R13" s="25"/>
      <c r="S13" s="25">
        <f t="shared" si="2"/>
        <v>18</v>
      </c>
      <c r="T13" s="25"/>
      <c r="U13" s="28">
        <f t="shared" si="3"/>
        <v>14.4</v>
      </c>
      <c r="V13" s="25"/>
    </row>
    <row r="14" spans="1:22" ht="12.75">
      <c r="A14" s="1" t="s">
        <v>9</v>
      </c>
      <c r="B14" s="2"/>
      <c r="C14" s="25">
        <v>4</v>
      </c>
      <c r="D14" s="25"/>
      <c r="E14" s="25">
        <v>160</v>
      </c>
      <c r="F14" s="25"/>
      <c r="G14" s="25">
        <v>122</v>
      </c>
      <c r="H14" s="25"/>
      <c r="I14" s="49">
        <f t="shared" si="4"/>
        <v>76.25</v>
      </c>
      <c r="J14" s="50"/>
      <c r="K14" s="25">
        <f t="shared" si="0"/>
        <v>38</v>
      </c>
      <c r="L14" s="25"/>
      <c r="M14" s="49">
        <f t="shared" si="5"/>
        <v>23.75</v>
      </c>
      <c r="N14" s="25"/>
      <c r="O14" s="25">
        <v>109</v>
      </c>
      <c r="P14" s="25"/>
      <c r="Q14" s="49">
        <f t="shared" si="1"/>
        <v>89.34426229508196</v>
      </c>
      <c r="R14" s="25"/>
      <c r="S14" s="25">
        <f t="shared" si="2"/>
        <v>13</v>
      </c>
      <c r="T14" s="25"/>
      <c r="U14" s="28">
        <f t="shared" si="3"/>
        <v>10.655737704918034</v>
      </c>
      <c r="V14" s="25"/>
    </row>
    <row r="15" spans="1:22" ht="12.75">
      <c r="A15" s="1" t="s">
        <v>10</v>
      </c>
      <c r="B15" s="2"/>
      <c r="C15" s="25">
        <v>8</v>
      </c>
      <c r="D15" s="25"/>
      <c r="E15" s="25">
        <v>320</v>
      </c>
      <c r="F15" s="25"/>
      <c r="G15" s="25">
        <v>256</v>
      </c>
      <c r="H15" s="25"/>
      <c r="I15" s="49">
        <f t="shared" si="4"/>
        <v>80</v>
      </c>
      <c r="J15" s="25"/>
      <c r="K15" s="25">
        <f t="shared" si="0"/>
        <v>64</v>
      </c>
      <c r="L15" s="25"/>
      <c r="M15" s="49">
        <f t="shared" si="5"/>
        <v>20</v>
      </c>
      <c r="N15" s="25"/>
      <c r="O15" s="25">
        <v>239</v>
      </c>
      <c r="P15" s="25"/>
      <c r="Q15" s="49">
        <f t="shared" si="1"/>
        <v>93.359375</v>
      </c>
      <c r="R15" s="25"/>
      <c r="S15" s="25">
        <f t="shared" si="2"/>
        <v>17</v>
      </c>
      <c r="T15" s="25"/>
      <c r="U15" s="28">
        <f t="shared" si="3"/>
        <v>6.640625</v>
      </c>
      <c r="V15" s="25"/>
    </row>
    <row r="16" spans="1:22" ht="12.75">
      <c r="A16" s="1" t="s">
        <v>11</v>
      </c>
      <c r="B16" s="2"/>
      <c r="C16" s="25">
        <v>4</v>
      </c>
      <c r="D16" s="25"/>
      <c r="E16" s="25">
        <v>120</v>
      </c>
      <c r="F16" s="25"/>
      <c r="G16" s="25">
        <v>92</v>
      </c>
      <c r="H16" s="25"/>
      <c r="I16" s="49">
        <f t="shared" si="4"/>
        <v>76.66666666666667</v>
      </c>
      <c r="J16" s="25"/>
      <c r="K16" s="25">
        <f t="shared" si="0"/>
        <v>28</v>
      </c>
      <c r="L16" s="25"/>
      <c r="M16" s="49">
        <f t="shared" si="5"/>
        <v>23.333333333333332</v>
      </c>
      <c r="N16" s="25"/>
      <c r="O16" s="27">
        <v>65</v>
      </c>
      <c r="P16" s="25"/>
      <c r="Q16" s="49">
        <f t="shared" si="1"/>
        <v>70.65217391304348</v>
      </c>
      <c r="R16" s="25"/>
      <c r="S16" s="25">
        <f t="shared" si="2"/>
        <v>27</v>
      </c>
      <c r="T16" s="25"/>
      <c r="U16" s="28">
        <f t="shared" si="3"/>
        <v>29.347826086956523</v>
      </c>
      <c r="V16" s="25"/>
    </row>
    <row r="17" spans="1:22" s="55" customFormat="1" ht="15.75">
      <c r="A17" s="61" t="s">
        <v>15</v>
      </c>
      <c r="B17" s="62"/>
      <c r="C17" s="63">
        <f>SUM(C6:C16)</f>
        <v>39</v>
      </c>
      <c r="D17" s="63"/>
      <c r="E17" s="63">
        <f>SUM(E6:E16)</f>
        <v>1349</v>
      </c>
      <c r="F17" s="63"/>
      <c r="G17" s="63">
        <f>SUM(G6:G16)</f>
        <v>1084</v>
      </c>
      <c r="H17" s="63"/>
      <c r="I17" s="65">
        <f t="shared" si="4"/>
        <v>80.35581912527799</v>
      </c>
      <c r="J17" s="63"/>
      <c r="K17" s="63">
        <f>SUM(K6:K16)</f>
        <v>265</v>
      </c>
      <c r="L17" s="63"/>
      <c r="M17" s="65">
        <f t="shared" si="5"/>
        <v>19.644180874722018</v>
      </c>
      <c r="N17" s="63"/>
      <c r="O17" s="63">
        <f>SUM(O6:O16)</f>
        <v>936</v>
      </c>
      <c r="P17" s="63"/>
      <c r="Q17" s="64">
        <f>O17*100/G17</f>
        <v>86.34686346863468</v>
      </c>
      <c r="R17" s="63"/>
      <c r="S17" s="63">
        <f>SUM(S6:S16)</f>
        <v>148</v>
      </c>
      <c r="T17" s="63"/>
      <c r="U17" s="64">
        <f t="shared" si="3"/>
        <v>13.653136531365314</v>
      </c>
      <c r="V17" s="63"/>
    </row>
    <row r="18" spans="9:21" s="56" customFormat="1" ht="12.75">
      <c r="I18" s="57"/>
      <c r="J18" s="58"/>
      <c r="M18" s="57"/>
      <c r="Q18" s="57"/>
      <c r="S18" s="59"/>
      <c r="U18" s="60"/>
    </row>
  </sheetData>
  <sheetProtection/>
  <mergeCells count="12">
    <mergeCell ref="O5:P5"/>
    <mergeCell ref="Q5:R5"/>
    <mergeCell ref="S5:T5"/>
    <mergeCell ref="U5:V5"/>
    <mergeCell ref="A1:V1"/>
    <mergeCell ref="A2:V2"/>
    <mergeCell ref="A5:B5"/>
    <mergeCell ref="E5:F5"/>
    <mergeCell ref="G5:H5"/>
    <mergeCell ref="I5:J5"/>
    <mergeCell ref="K5:L5"/>
    <mergeCell ref="M5:N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</cp:lastModifiedBy>
  <cp:lastPrinted>2012-01-29T10:50:28Z</cp:lastPrinted>
  <dcterms:created xsi:type="dcterms:W3CDTF">2011-11-02T14:35:28Z</dcterms:created>
  <dcterms:modified xsi:type="dcterms:W3CDTF">2012-01-29T10:50:31Z</dcterms:modified>
  <cp:category/>
  <cp:version/>
  <cp:contentType/>
  <cp:contentStatus/>
</cp:coreProperties>
</file>